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fileSharing readOnlyRecommended="1"/>
  <workbookPr date1904="1" codeName="ThisWorkbook" autoCompressPictures="0"/>
  <mc:AlternateContent xmlns:mc="http://schemas.openxmlformats.org/markup-compatibility/2006">
    <mc:Choice Requires="x15">
      <x15ac:absPath xmlns:x15ac="http://schemas.microsoft.com/office/spreadsheetml/2010/11/ac" url="https://d.docs.live.net/442b9d15c6ccc8b8/Projects/CPQCC/docs/2025/"/>
    </mc:Choice>
  </mc:AlternateContent>
  <xr:revisionPtr revIDLastSave="7" documentId="8_{11BE657D-87D2-4C76-ABD2-AF159B5D24ED}" xr6:coauthVersionLast="47" xr6:coauthVersionMax="47" xr10:uidLastSave="{9B3E69BB-691C-4A7D-B9FE-E34BA8838C0C}"/>
  <bookViews>
    <workbookView xWindow="28680" yWindow="-120" windowWidth="29040" windowHeight="15720" tabRatio="274" xr2:uid="{00000000-000D-0000-FFFF-FFFF00000000}"/>
  </bookViews>
  <sheets>
    <sheet name="2025 EDS Specs" sheetId="1" r:id="rId1"/>
    <sheet name="2018 AD &amp; DRD Item Crosswalk" sheetId="4" state="hidden" r:id="rId2"/>
    <sheet name="TRS Situation Override" sheetId="2" r:id="rId3"/>
  </sheets>
  <definedNames>
    <definedName name="_xlnm.Print_Area" localSheetId="0">'2025 EDS Specs'!$A$1:$F$428</definedName>
    <definedName name="_xlnm.Print_Area" localSheetId="2">'TRS Situation Override'!$A$1:$G$78</definedName>
    <definedName name="Z_55ACA720_2E8B_4094_A313_1C3F44E1AC97_.wvu.PrintArea" localSheetId="0" hidden="1">'2025 EDS Specs'!$A$1:$F$410</definedName>
    <definedName name="Z_6C6B150D_0AD1_4F4A_B468_A81475768834_.wvu.PrintArea" localSheetId="0" hidden="1">'2025 EDS Specs'!$A$1:$F$410</definedName>
  </definedNames>
  <calcPr calcId="191028"/>
  <customWorkbookViews>
    <customWorkbookView name="ppaaga - Personal View" guid="{6C6B150D-0AD1-4F4A-B468-A81475768834}" mergeInterval="0" personalView="1" maximized="1" windowWidth="1596" windowHeight="1032" tabRatio="274" activeSheetId="1"/>
    <customWorkbookView name="gduenas - Personal View" guid="{F9C1A764-D0D7-428A-A738-CA9AE6C0899B}" mergeInterval="0" personalView="1" xWindow="-6" yWindow="26" windowWidth="1020" windowHeight="664" tabRatio="161" activeSheetId="1" showStatusbar="0" showComments="commIndAndComment"/>
    <customWorkbookView name="CPQCC - Personal View" guid="{55ACA720-2E8B-4094-A313-1C3F44E1AC97}" mergeInterval="0" personalView="1" maximized="1" windowWidth="1020" windowHeight="626" tabRatio="161" activeSheetId="2"/>
    <customWorkbookView name="Grace Duenas - Personal View" guid="{AC4F4AED-4883-435E-8322-BF0440218685}" mergeInterval="0" personalView="1" xWindow="-21" yWindow="88" windowWidth="1180" windowHeight="550" tabRatio="27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2" l="1"/>
  <c r="A1" i="2"/>
  <c r="A411" i="1"/>
  <c r="F161" i="1"/>
  <c r="E161" i="1"/>
  <c r="F35" i="1"/>
  <c r="F37" i="1" s="1"/>
  <c r="F40" i="1" s="1"/>
  <c r="F62" i="1" s="1"/>
  <c r="F67" i="1" s="1"/>
  <c r="F69" i="1" s="1"/>
  <c r="F144" i="1" s="1"/>
  <c r="F146" i="1" s="1"/>
  <c r="E35" i="1"/>
  <c r="E37" i="1" s="1"/>
  <c r="E40" i="1" s="1"/>
  <c r="E62" i="1" s="1"/>
  <c r="E67" i="1" s="1"/>
  <c r="E69" i="1" s="1"/>
  <c r="E144" i="1" s="1"/>
  <c r="E146" i="1" s="1"/>
  <c r="H2" i="1"/>
  <c r="F16" i="1" s="1"/>
  <c r="E16" i="1"/>
  <c r="A8" i="1"/>
  <c r="A5" i="1"/>
  <c r="A2" i="1"/>
  <c r="A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97" authorId="0" shapeId="0" xr:uid="{8E2CCA2C-E19C-1248-827B-EA3256FF4EA1}">
      <text>
        <r>
          <rPr>
            <b/>
            <sz val="10"/>
            <color rgb="FF000000"/>
            <rFont val="Tahoma"/>
            <family val="2"/>
          </rPr>
          <t>Microsoft Office User:</t>
        </r>
        <r>
          <rPr>
            <sz val="10"/>
            <color rgb="FF000000"/>
            <rFont val="Tahoma"/>
            <family val="2"/>
          </rPr>
          <t xml:space="preserve">
</t>
        </r>
        <r>
          <rPr>
            <sz val="10"/>
            <color rgb="FF000000"/>
            <rFont val="Tahoma"/>
            <family val="2"/>
          </rPr>
          <t>Added 777 = Not done to blood pressure</t>
        </r>
      </text>
    </comment>
    <comment ref="F121" authorId="0" shapeId="0" xr:uid="{2307E28F-C0AC-B94B-899F-7567179D402F}">
      <text>
        <r>
          <rPr>
            <b/>
            <sz val="10"/>
            <color rgb="FF000000"/>
            <rFont val="Tahoma"/>
            <family val="2"/>
          </rPr>
          <t>Microsoft Office User:</t>
        </r>
        <r>
          <rPr>
            <sz val="10"/>
            <color rgb="FF000000"/>
            <rFont val="Tahoma"/>
            <family val="2"/>
          </rPr>
          <t xml:space="preserve">
</t>
        </r>
        <r>
          <rPr>
            <sz val="10"/>
            <color rgb="FF000000"/>
            <rFont val="Tahoma"/>
            <family val="2"/>
          </rPr>
          <t>Removed Selective Head</t>
        </r>
      </text>
    </comment>
    <comment ref="F267" authorId="0" shapeId="0" xr:uid="{53B56F75-B493-AB47-89CD-20854F27A58B}">
      <text>
        <r>
          <rPr>
            <b/>
            <sz val="10"/>
            <color rgb="FF000000"/>
            <rFont val="Tahoma"/>
            <family val="2"/>
          </rPr>
          <t>Microsoft Office User:</t>
        </r>
        <r>
          <rPr>
            <sz val="10"/>
            <color rgb="FF000000"/>
            <rFont val="Tahoma"/>
            <family val="2"/>
          </rPr>
          <t xml:space="preserve">
</t>
        </r>
        <r>
          <rPr>
            <sz val="10"/>
            <color rgb="FF000000"/>
            <rFont val="Tahoma"/>
            <family val="2"/>
          </rPr>
          <t>Removed Selective Head</t>
        </r>
      </text>
    </comment>
  </commentList>
</comments>
</file>

<file path=xl/sharedStrings.xml><?xml version="1.0" encoding="utf-8"?>
<sst xmlns="http://schemas.openxmlformats.org/spreadsheetml/2006/main" count="3180" uniqueCount="1882">
  <si>
    <t xml:space="preserve"> </t>
  </si>
  <si>
    <t>Section I.  Tracking Fields</t>
  </si>
  <si>
    <t>Field Name</t>
  </si>
  <si>
    <t>Description</t>
  </si>
  <si>
    <t>Field Type</t>
  </si>
  <si>
    <t>Range of Possible Values</t>
  </si>
  <si>
    <t>Coding Rules</t>
  </si>
  <si>
    <t>None</t>
  </si>
  <si>
    <t>FILENUM</t>
  </si>
  <si>
    <t>File Submission Number</t>
  </si>
  <si>
    <t>Integer</t>
  </si>
  <si>
    <t>{1 - 9999}</t>
  </si>
  <si>
    <t>Sequentially assigned file number, incremented with each submission</t>
  </si>
  <si>
    <t>FILEDATE</t>
  </si>
  <si>
    <t>File Submission Date</t>
  </si>
  <si>
    <t>Date</t>
  </si>
  <si>
    <t>Date on which data is exported to file for submission to CPQCC. Valid date, format should be mm/dd/yyyy</t>
  </si>
  <si>
    <t>DELETED</t>
  </si>
  <si>
    <t>Record deleted</t>
  </si>
  <si>
    <t>{BLANK, 1}</t>
  </si>
  <si>
    <t>BLANK=No, 1=Yes record deleted (but unique network ID number preserved)</t>
  </si>
  <si>
    <t>APPLICATION</t>
  </si>
  <si>
    <t>Application Submitting the Data File</t>
  </si>
  <si>
    <t>Char25</t>
  </si>
  <si>
    <r>
      <t>Up to 25 alphanumeric characters.</t>
    </r>
    <r>
      <rPr>
        <b/>
        <sz val="12"/>
        <rFont val="Verdana"/>
        <family val="2"/>
      </rPr>
      <t xml:space="preserve"> </t>
    </r>
  </si>
  <si>
    <t>VERSION</t>
  </si>
  <si>
    <t>Version of Application Submitting Data File</t>
  </si>
  <si>
    <t>Char15</t>
  </si>
  <si>
    <t>Up to 15 alphanumeric characters.</t>
  </si>
  <si>
    <t>HOSPNO</t>
  </si>
  <si>
    <t>Center ID Number</t>
  </si>
  <si>
    <t>Center ID Number as assigned by CPQCC</t>
  </si>
  <si>
    <t>ID</t>
  </si>
  <si>
    <t>Network ID Number</t>
  </si>
  <si>
    <t>{00001 - 99998}</t>
  </si>
  <si>
    <t>Each ID number is to be sequentially assigned by hospital</t>
  </si>
  <si>
    <t>BYEAR</t>
  </si>
  <si>
    <t>Birth Year</t>
  </si>
  <si>
    <t>ACUTETRS</t>
  </si>
  <si>
    <t>Acute Transport-In Eligibility</t>
  </si>
  <si>
    <t>{0, 1}</t>
  </si>
  <si>
    <t>0=No, 1=Yes.  Each record is tracked for eligibility into the CPeTS database. If [ACUTETRS]=1, then all variables starting with [T_*] must be filled out; otherwise if [ACUTETRS]=0, then CPeTS section should be Not Applicable.  
This field MUST be completed, otherwise the record will be rejected.</t>
  </si>
  <si>
    <t>PATIENT DIAGNOSIS</t>
  </si>
  <si>
    <t>Transport Type</t>
  </si>
  <si>
    <t>T_SPECIALSITUATION</t>
  </si>
  <si>
    <t>Transport Special Situation</t>
  </si>
  <si>
    <t>Char4</t>
  </si>
  <si>
    <t>{0000}</t>
  </si>
  <si>
    <t>0000=N/A, Record does NOT require a Transport Special Situation Override.
Make sure to code this field as a character field, so the zeros are preserved.</t>
  </si>
  <si>
    <t>{1000}</t>
  </si>
  <si>
    <t>1000=Situation A. Delivery Room  Attendance: 7777=N/A TRIP Referral section first column Items C.20 through C.29 (T_COOLING1, T_COOLINGMETHOD1, T_RESP1, T_RESPRATE1, T_SA021, T_RESPSTATUS1, T_FIO21, T_HEARTRATE1, T_BPSYS1, T_BPDIA1, T_BPMEAN1, T_PRESSOR1, T_TEMP1, T_VENTMODE1). 
NOTE:  Situation A CANNOT occur with any of the other three Special Situations.</t>
  </si>
  <si>
    <t>{0100, 0110, 0101, 0111}</t>
  </si>
  <si>
    <t>0100= Situation B.Transport by Referring Center (Self-Transport):  7777=N/A T_TTDEPDATETIME, T_EVALINITDATETIME, TRIP Referral section second column Items C.20 through C.29 (T_COOLING2, T_COOLINGMETHOD2, T_RESP2, T_RESPRATE2, T_SA022, T_RESPSTATUS2, T_FIO22, T_HEARTRATE2, T_BPSYS2, T_BPDIA2, T_BPMEAN2, T_PRESSOR2, T_TEMP2, T_VENTMODE2), T_TTDEPDATETIME, T_TTARRDATETIME, and T_TEAMBASE must equal 3=Referring Hospital;  0110= Situation B and Situation C; 0101= Situation B and Situation D; 0111= Situation B, Situation C, and Situation D.</t>
  </si>
  <si>
    <t>{0010, 0110, 0011, 0111}</t>
  </si>
  <si>
    <t>0010= Situation C. Transport from Emergency Department or other non-perinatal setting:  N/A=T_MADMDATETIME, T_CMAL, T_BDC1 to T_BDC5,  T_ASTERDATETIME; T_BDATETIME= Must submit Date of Birth, then enter N/A=Time of Birth ONLY, T_BWGT= enter current weight (if current weight is missing, enter 9999); 0110= Situation B and Situation C; 0011= Situation C and Situation D; 0111= Situation B, Situation C, and Situation D.</t>
  </si>
  <si>
    <t>{0001, 0101, 0011, 0111}</t>
  </si>
  <si>
    <t>0001= Situation D. Safe Surrender:  N/A=T_MADMDATETIME, T_CMAL, T_BDC1 to T_BDC5,T_ASTERDATETIME, DRSURF, T_SURFX; T_BDATETIME= Must submit Date of Birth, then enter N/A=Time of Birth ONLY, T_BWGT= enter current weight (if current weight is missing, enter 9999); BIRTHLOCATION= Must equal 900099=Safe Surrender; 0101= Situation B and Situation D; 0011= Situation C and Situation D; 0111= Situation B, Situation C, and Situation D.</t>
  </si>
  <si>
    <t>C.1</t>
  </si>
  <si>
    <t>T_TYPE</t>
  </si>
  <si>
    <t>{1 - 5, 7}</t>
  </si>
  <si>
    <t>1=Requested Delivery Attendance, 2= Emergent, 3=Scheduled Neonatal, 4=Other (Describe), 5=Urgent, 7=N/A (only if [ACUTETRS]=0 OR [DELDIE]=1).
NOTE: If [T_TYPE]=1, then C.20-C.29=7 or N/A and special situation A = 1000 should be coded.</t>
  </si>
  <si>
    <t>T_TYPEDESC</t>
  </si>
  <si>
    <t>Type Describe</t>
  </si>
  <si>
    <t>Char50</t>
  </si>
  <si>
    <t>{Description, 77}</t>
  </si>
  <si>
    <t>Up to 50 alphanumeric characters; 77=N/A (only if [ACUTETRS]=0 OR [DELDIE]=1 or [T_TYPE] = {1,2,3,5})</t>
  </si>
  <si>
    <t>Indication for Transport</t>
  </si>
  <si>
    <t>NOTE:  A baby that is transported into your hospital for reasons of Staffing/Census Issues (Bed availability), Insurance restrictions, Growth/Discharge Planning, Chronic, or Hospice Care is NOT eligible, and you do not need to fill out this form.</t>
  </si>
  <si>
    <t>C.2</t>
  </si>
  <si>
    <t>T_TRANSCODE</t>
  </si>
  <si>
    <t>{2, 3, 7}</t>
  </si>
  <si>
    <t>(Only if [ACUTETRS]=1): 2=Medical DX/RX Services, 3=Surgery; 7=N/A (only if [ACUTETRS]=0 OR [DELDIE]=1)</t>
  </si>
  <si>
    <t>Referral Date and Time (Time Sequence CPeTS)</t>
  </si>
  <si>
    <t>NOTE: This is the same as Referral Date/Time in Item C.14.  Submit this variable only once using this field.</t>
  </si>
  <si>
    <t>C.14</t>
  </si>
  <si>
    <t>T_REFDATETIME</t>
  </si>
  <si>
    <r>
      <t xml:space="preserve">Date/Time of Referral </t>
    </r>
    <r>
      <rPr>
        <b/>
        <sz val="12"/>
        <rFont val="Verdana"/>
        <family val="2"/>
      </rPr>
      <t>(and Referring Hospital Evaluation)</t>
    </r>
  </si>
  <si>
    <t>Char16</t>
  </si>
  <si>
    <t>Date/Time of Acceptance (Time Sequence CPeTS)</t>
  </si>
  <si>
    <t>C.15</t>
  </si>
  <si>
    <t>T_ACCDATETIME</t>
  </si>
  <si>
    <t>Date/Time of Acceptance</t>
  </si>
  <si>
    <t>HISTORY AND DEMOGRAPHICS</t>
  </si>
  <si>
    <t>Date &amp; Time of Maternal Admission to Labor &amp; Delivery</t>
  </si>
  <si>
    <t>C.10</t>
  </si>
  <si>
    <t>T_MADMDATETIME</t>
  </si>
  <si>
    <t>Date/Time of Mother's Admission to Perinatal Unit or L&amp;D</t>
  </si>
  <si>
    <t>C.12</t>
  </si>
  <si>
    <t>T_MFTRANSCON</t>
  </si>
  <si>
    <t xml:space="preserve">Maternal and Fetal Transport Consideration </t>
  </si>
  <si>
    <t>{1, 2, 3, 4, 5, 7, 9}</t>
  </si>
  <si>
    <r>
      <t>1= Advanced Dilation/ Labor, 2=Bleeding, 3= Mother Medically Unstable, 4=Non-reassuring Fetal Status, 5= Not Considered, 7= N/A (only if [GAWEEKS] &gt;32 OR [DELDIE] =1, OR [T_SPECIALSITUATION]= 0001, 0010 OR [T_TYPE]=3, 4, 7 OR [T_MADMDATETIME] &lt;24 hours before [T_BDATETIME]</t>
    </r>
    <r>
      <rPr>
        <b/>
        <sz val="12"/>
        <rFont val="Verdana"/>
        <family val="2"/>
      </rPr>
      <t>,</t>
    </r>
    <r>
      <rPr>
        <sz val="12"/>
        <rFont val="Verdana"/>
        <family val="2"/>
      </rPr>
      <t xml:space="preserve">  9= Unknown</t>
    </r>
  </si>
  <si>
    <t>Infant Birth Date and Time</t>
  </si>
  <si>
    <t xml:space="preserve">If [ACUTETRS]=1, then C.11 [T_BDATETIME] must = [BDATE] in the CPQCC Section. Submit this variable once. </t>
  </si>
  <si>
    <t>Birth Weight</t>
  </si>
  <si>
    <t>If [ACUTETRS]=1 AND [T_BWGT] is not equal to 9999, then C.3 [T_BWGT] must = [BWGT] in the CPQCC Section.  Submit this variable once by only entering the data in the CPQCC Section.</t>
  </si>
  <si>
    <t>Best estimate of gestational age</t>
  </si>
  <si>
    <t>If [ACUTETRS]=1, then C.4 [GAWEEKS, GADAYS] must = [GAWEEKS, GADAYS] in the CPQCC Section.  Submit this variable once by only entering the data in the CPQCC Section.</t>
  </si>
  <si>
    <t>Infant Sex</t>
  </si>
  <si>
    <t>If [ACUTETRS]=1, then C.5 [SEX] must = [SEX] in the CPQCC Section.  Submit this variable once by only entering the data in the CPQCC Section.</t>
  </si>
  <si>
    <t>Congenital Anomalies</t>
  </si>
  <si>
    <t>C.6a</t>
  </si>
  <si>
    <t>T_CMAL</t>
  </si>
  <si>
    <t>Major congenital anomaly Diagnosed Prenatally</t>
  </si>
  <si>
    <t>{0, 1, 7, 9}</t>
  </si>
  <si>
    <t>0=No, 1=Yes, 7=N/A (only if [ACUTETRS]=0 OR [DELDIE]=1), 9=Unknown</t>
  </si>
  <si>
    <t>If [ACUTETRS]=1, then C.6b [T_BDCD1 to T_BDCD5] must = [BDCD1 to BDCD5] in the CPQCC Section.  Submit this variable once by only entering the data in the CPQCC Section.  For each record, there is a limit of only 5 congenital anomaly codes regardless if prenatally or post-natally diagnosed.</t>
  </si>
  <si>
    <t>Mother's Date of Birth</t>
    <phoneticPr fontId="0"/>
  </si>
  <si>
    <t xml:space="preserve">If [ACUTETRS]=1, then C.7a [MDATE] must = [MDATE] in the CPQCC Section.  Submit this variable once by only entering the data in the CPQCC Section. </t>
  </si>
  <si>
    <t>Antenatal Steroids</t>
  </si>
  <si>
    <t>If [ACUTETRS]=1, then C.8a [ASTER] must = [ASTER] in the CPQCC Section.  Submit this variable once by only entering the data in the CPQCC Section.</t>
  </si>
  <si>
    <t>Antenatal Conditions, Magnesium - Antenatal Magnesium Sulfate</t>
    <phoneticPr fontId="0"/>
  </si>
  <si>
    <t>If [ACUTETRS]=1, then C.8b [ANCMAMAGSULF] must = [ANCMAMAGSULF] in the CPQCC Section.  Submit this variable once by only entering the data in the CPQCC Section.</t>
  </si>
  <si>
    <t>Surfactant Use</t>
  </si>
  <si>
    <t>If [ACUTETRS]=1, then C.9a [DRSURF] must = [DRSURF] in the CPQCC Section.  Submit this variable once by only entering the data in the CPQCC Section.</t>
  </si>
  <si>
    <t>C.9b</t>
    <phoneticPr fontId="0"/>
  </si>
  <si>
    <t>T_SURFX</t>
  </si>
  <si>
    <t>Surfactant Given at Any Time</t>
  </si>
  <si>
    <t>0= No, 1= Yes, 7=N/A (only if [ACUTETRS]=0 OR [DELDIE]=1), 9= Unknown</t>
  </si>
  <si>
    <t>C.13</t>
  </si>
  <si>
    <t>T_SURFXDATETIME</t>
  </si>
  <si>
    <t>Date/Time of Surfactant Administration</t>
  </si>
  <si>
    <t>INFANT CONDITIONS</t>
  </si>
  <si>
    <t xml:space="preserve">Date/Time at which infant condition was evaluated </t>
  </si>
  <si>
    <t>NOTE: This is the same as Referral Date/Time in Item C.14.  Submit this variable only once.</t>
  </si>
  <si>
    <t>Date/Time of Initial Evaluation by Transport Team within 15 minutes of Arrival at Referring Hospital</t>
  </si>
  <si>
    <t>C.18</t>
  </si>
  <si>
    <t>T_EVALINITDATETIME</t>
  </si>
  <si>
    <r>
      <t>Date/Time</t>
    </r>
    <r>
      <rPr>
        <sz val="12"/>
        <color rgb="FFFF0000"/>
        <rFont val="Verdana"/>
        <family val="2"/>
      </rPr>
      <t xml:space="preserve"> </t>
    </r>
    <r>
      <rPr>
        <sz val="12"/>
        <rFont val="Verdana"/>
        <family val="2"/>
      </rPr>
      <t xml:space="preserve">of  Initial Evaluation by Transport Team within 15 Minutes of Arrival at Referring Hospital </t>
    </r>
  </si>
  <si>
    <t>C.19</t>
  </si>
  <si>
    <t>T_EVALNICUDATETIME</t>
  </si>
  <si>
    <t>Date/Time of  Arrival at Receiving NICU and Initial NICU Evaluation</t>
  </si>
  <si>
    <t>Responsiveness</t>
  </si>
  <si>
    <t>C.20</t>
  </si>
  <si>
    <t>T_RESP1</t>
  </si>
  <si>
    <t>Responsiveness at Referral</t>
  </si>
  <si>
    <t>{0, 1, 2, 3, 7, 9}</t>
  </si>
  <si>
    <t>0=Death; 1=None, Seizures, Muscle Relaxant; 2=Lethargic, no cry; 3=Vigorously withdraws, cry; 7=N/A (only if [ACUTETRS]=0 OR [DELDIE]=1 OR [T_TYPE]=1 or Special Situation A); 9=Unknown</t>
  </si>
  <si>
    <t>T_RESP2</t>
  </si>
  <si>
    <t>Responsiveness at Initial Evaluation</t>
  </si>
  <si>
    <t>0=Death; 1=None, Seizures, Muscle Relaxant; 2=Lethargic, no cry; 3=Vigorously withdraws, cry; 7=N/A (only if [ACUTETRS]=0 OR [DELDIE]=1 OR Special Situation B); 9=Unknown</t>
  </si>
  <si>
    <t>T_RESP3</t>
  </si>
  <si>
    <t>Responsiveness at NICU Admission</t>
  </si>
  <si>
    <t>0=Death; 1=None, Seizures, Muscle Relaxant; 2=Lethargic, no cry; 3=Vigorously withdraws, cry; 7=N/A (only if [ACUTETRS]=0 OR [DELDIE]=1); 9=Unknown</t>
  </si>
  <si>
    <t>Respiratory Rate (0 to 400)</t>
    <phoneticPr fontId="0"/>
  </si>
  <si>
    <t>C.23</t>
  </si>
  <si>
    <t>T_RESPRATE1</t>
  </si>
  <si>
    <t>Respiratory Rate at Referral</t>
  </si>
  <si>
    <t>{0 - 400, 777, 999}</t>
  </si>
  <si>
    <t>777=N/A (only if [ACUTETRS]=0 OR [DELDIE]=1 OR [T_TYPE]=1 OR Special Situation A), 999=Unknown</t>
  </si>
  <si>
    <t>T_RESPRATE2</t>
  </si>
  <si>
    <t>Respiratory Rate at Initial Evaluation</t>
  </si>
  <si>
    <t>777=N/A (only if [ACUTETRS]=0 OR [DELDIE]=1 OR Special Situation B), 999=Unknown</t>
  </si>
  <si>
    <t>T_RESPRATE3</t>
  </si>
  <si>
    <t>Respiratory Rate at NICU Admission</t>
  </si>
  <si>
    <t>777=N/A (only if [ACUTETRS]=0 OR [DELDIE]=1), 999=Unknown</t>
  </si>
  <si>
    <t>Oxygen Saturation (SaO2) (0 to 100)</t>
  </si>
  <si>
    <t>C.24</t>
  </si>
  <si>
    <t>T_SAO21</t>
  </si>
  <si>
    <t>Oxygen Saturation (SaO2) at Referral</t>
  </si>
  <si>
    <t>{0 - 100, 777, 999}</t>
  </si>
  <si>
    <t>T_SAO22</t>
  </si>
  <si>
    <t>Oxygen Saturation (SaO2) at Initial Evaluation</t>
  </si>
  <si>
    <t>T_SAO23</t>
  </si>
  <si>
    <t>Oxygen Saturation (SaO2) at NICU Admission</t>
  </si>
  <si>
    <t>Respiratory Status</t>
  </si>
  <si>
    <t>C.25</t>
  </si>
  <si>
    <t>T_RESPSTATUS1</t>
  </si>
  <si>
    <t>Respiratory Status at Referral</t>
  </si>
  <si>
    <t>{1 , 2, 3, 7, 9}</t>
  </si>
  <si>
    <t>1=Ventilator; 2=Severe (apnea, gasping); 3=Other; 7=N/A (only if [ACUTETRS]=0 OR [DELDIE]=1 OR [T_TYPE]=1 OR Special Situation A); 9=Unknown</t>
  </si>
  <si>
    <t>T_RESPSTATUS2</t>
  </si>
  <si>
    <t>Respiratory Status at Initial Evaluation</t>
  </si>
  <si>
    <t>T_RESPSTATUS3</t>
  </si>
  <si>
    <t>Respiratory Status at NICU Admission</t>
  </si>
  <si>
    <t>Oxygen Index (for infants on respirator only)</t>
  </si>
  <si>
    <t>C.26</t>
  </si>
  <si>
    <t>Inspired Oxygen Concentration (FiO2) (21 to 100)</t>
  </si>
  <si>
    <t>T_FIO21</t>
  </si>
  <si>
    <t>Inspired Oxygen Concentration (FIO2) at Referral</t>
  </si>
  <si>
    <t>{21 - 100, 777, 999}</t>
  </si>
  <si>
    <t>777=N/A (only if [ACUTETRS]=0 OR [DELDIE]=1) OR [T_RESPSTATUS1] in {2, 3} OR [T_TYPE]=1 OR Special Situation A), 999=Unknown  (always if [T_RESPSTATUS1]=9)</t>
  </si>
  <si>
    <t>T_FIO22</t>
  </si>
  <si>
    <t>Inspired Oxygen Concentration (FIO2) at Initial Evaluation</t>
  </si>
  <si>
    <t>777=N/A (only if [ACUTETRS]=0 OR [DELDIE]=1) OR [T_RESPSTATUS2] in {2, 3} OR Special Situation B), 999=Unknown  (always if [T_RESPSTATUS2]=9)</t>
  </si>
  <si>
    <t>T_FIO23</t>
  </si>
  <si>
    <t>Inspired Oxygen Concentration (FIO2) at NICU Admission</t>
  </si>
  <si>
    <t>777=N/A (only if [ACUTETRS]=0 OR [DELDIE]=1 OR [T_RESPSTATUS3] in {2, 3}), 999=Unknown (always if [T_RESPSTATUS3]=9)</t>
  </si>
  <si>
    <t>Heart Rate (0 to 400)</t>
  </si>
  <si>
    <t>C.22</t>
  </si>
  <si>
    <t>T_HEARTRATE1</t>
  </si>
  <si>
    <t>Heart Rate at Referral</t>
  </si>
  <si>
    <t xml:space="preserve">777=N/A (only if [ACUTETRS]=0 OR [DELDIE]=1) OR [T_TYPE]=1 or Special Situation A), 999=Unknown </t>
  </si>
  <si>
    <t>T_HEARTRATE2</t>
  </si>
  <si>
    <t>Heart Rate at Initial Evaluation</t>
  </si>
  <si>
    <t xml:space="preserve">777=N/A (only if [ACUTETRS]=0 OR [DELDIE]=1) OR Special Situation B), 999=Unknown </t>
  </si>
  <si>
    <t>T_HEARTRATE3</t>
  </si>
  <si>
    <t>Heart Rate at NICU Admission</t>
  </si>
  <si>
    <t xml:space="preserve">777=N/A (only if [ACUTETRS]=0 OR [DELDIE]=1), 999=Unknown </t>
  </si>
  <si>
    <t>Blood Pressure</t>
  </si>
  <si>
    <t>C.28a</t>
  </si>
  <si>
    <t>Systolic (0 to 140)</t>
  </si>
  <si>
    <t>T_BPSYS1</t>
  </si>
  <si>
    <t>Systolic Blood Pressure at Referral</t>
  </si>
  <si>
    <t>{0 - 140, 777, 888, 999}</t>
  </si>
  <si>
    <t>T_BPSYS2</t>
  </si>
  <si>
    <t>Systolic Blood Pressure  at Initial Evaluation</t>
  </si>
  <si>
    <t>T_BPSYS3</t>
  </si>
  <si>
    <t>Systolic Blood Pressure at NICU Admission</t>
  </si>
  <si>
    <t>C.28b</t>
  </si>
  <si>
    <t>Diastolic (0 to 100)</t>
  </si>
  <si>
    <t>T_BPDIA1</t>
  </si>
  <si>
    <t>Diastolic Blood Pressure at Referral</t>
  </si>
  <si>
    <t>{0 - 100, 777, 888, 999}</t>
  </si>
  <si>
    <t>T_BPDIA2</t>
  </si>
  <si>
    <t>Diastolic Blood Pressure at Initial Evaluation</t>
  </si>
  <si>
    <t>T_BPDIA3</t>
  </si>
  <si>
    <t>Diastolic Blood Pressure at NICU Admission</t>
  </si>
  <si>
    <t>C.28c</t>
  </si>
  <si>
    <t>Mean (0 to 100)</t>
  </si>
  <si>
    <t>T_BPMEAN1</t>
  </si>
  <si>
    <t>Mean Blood Pressure at Referral</t>
  </si>
  <si>
    <t>T_BPMEAN2</t>
  </si>
  <si>
    <t>Mean Blood Pressure at Initial Evaluation</t>
  </si>
  <si>
    <t>T_BPMEAN3</t>
  </si>
  <si>
    <t>Mean Blood Pressure at NICU Admission</t>
  </si>
  <si>
    <t>Use of Pressors</t>
  </si>
  <si>
    <t>C.29</t>
  </si>
  <si>
    <t>T_PRESSOR1</t>
  </si>
  <si>
    <t>Use of Pressors at Referral</t>
  </si>
  <si>
    <t>0=No, 1=Yes, 7=N/A (only if [ACUTETRS]=0 OR [T_TYPE]=1 OR Special Situation A), 9=Unknown</t>
  </si>
  <si>
    <t>T_PRESSOR2</t>
  </si>
  <si>
    <t>Use of Pressors at Initial Evaluation</t>
  </si>
  <si>
    <t>0=No, 1=Yes, 7=N/A (only if [ACUTETRS]=0 OR Special Situation B), 9=Unknown</t>
  </si>
  <si>
    <t>T_PRESSOR3</t>
  </si>
  <si>
    <t>Use of Pressors at NICU Admission</t>
  </si>
  <si>
    <t>0=No, 1=Yes, 7=N/A (only if [ACUTETRS]=0), 9=Unknown</t>
  </si>
  <si>
    <t xml:space="preserve">Temperature (20 to 45 Celsius) </t>
  </si>
  <si>
    <t>C.21a</t>
  </si>
  <si>
    <t>T_TEMP1</t>
  </si>
  <si>
    <t>Temperature (20 to 45 Celsius) at Referral</t>
  </si>
  <si>
    <t>Double</t>
  </si>
  <si>
    <t>{20.0 - 45.0, 777.7, 888.8, 999.9}</t>
  </si>
  <si>
    <t>20.0 -45.0 degrees Celcius, 777.7=N/A (only if [ACUTETRS]=0 OR [T_TYPE]=1 OR [DELDIE]=1 OR Special Situation A), 999.9=Unknown, 888.8=Too Low to Register - Note: Enter if the attempted reading is lower than the thermometer could measure.</t>
  </si>
  <si>
    <t>T_TEMP2</t>
  </si>
  <si>
    <t>Temperature (20 to 45 Celsius) at Referral at Initial Evaluation</t>
  </si>
  <si>
    <t>20.0 -45.0 degrees Celcius, 777.7=N/A (only if [ACUTETRS]=0 OR [DELDIE]=1 OR Special Situation B), 999.9=Unknown, 888.8=Too Low to Register - Note: Enter if the attempted reading is lower than the thermometer could measure.</t>
  </si>
  <si>
    <t xml:space="preserve">NOTE:  If [ACUTETRS]=1, then C.21a [T_TEMP3] must = 22b [ATEMP] in the CPQCC Section.  </t>
  </si>
  <si>
    <t>T_TEMP3</t>
  </si>
  <si>
    <t>Temperature (20 to 45 Celsius) at Referral at NICU Admission</t>
  </si>
  <si>
    <t>20.0 -45.0 degrees Celcius, 777.7=N/A (only if [ACUTETRS]=0 OR [DELDIE]=1), 999.9=Unknown, 888.8=Too Low to Register - Note: Enter if the attempted reading is lower than the thermometer could measure.</t>
  </si>
  <si>
    <t>Cooling</t>
  </si>
  <si>
    <t>C.21b</t>
  </si>
  <si>
    <t>T_COOLING1</t>
  </si>
  <si>
    <t>Cooling for HIE at Referral</t>
  </si>
  <si>
    <t>{0,1,7, 9}</t>
  </si>
  <si>
    <t>0=No, 1=Yes, 7=N/A (only if [ACUTETRS]=0 OR [DELDIE]=1 OR [T_TYPE]=1 or Special Situation A), 9=Unknown</t>
  </si>
  <si>
    <t>T_COOLING2</t>
  </si>
  <si>
    <t>Cooling for HIE at Initial Evaluation</t>
  </si>
  <si>
    <t>0=No, 1=Yes, 7=N/A (only if [ACUTETRS]=0 OR [DELDIE]=1 OR Special Situation B), 9=Unknown</t>
  </si>
  <si>
    <t>T_COOLING3</t>
  </si>
  <si>
    <t>Cooling for HIE at NICU Admission</t>
  </si>
  <si>
    <t>C.21c</t>
  </si>
  <si>
    <t>T_COOLINGMETHOD1</t>
  </si>
  <si>
    <t>Type of Hypothermic Therapy for HIE at Referral (Check the last method used)</t>
  </si>
  <si>
    <t>1=Passive, 3=Whole Body, 4=Other (if [T_COOLING1]=1, 7=N/A (if [T_COOLING1]=0 OR [ACUTETRS]=0 OR [DELDIE]=1 OR [T_TYPE]=1 OR Special Situation A), 9=Unknown (always if [T_COOLING1]=9)</t>
  </si>
  <si>
    <t>T_COOLINGMETHOD2</t>
  </si>
  <si>
    <t>Type of Hypothermic Therapy for HIE at Initial Evaluation (Check the last method used)</t>
  </si>
  <si>
    <t>1=Passive, 3=Whole Body, 4=Other (if [T_COOLING2]=1, 7=N/A (if [T_COOLING2]=0 OR [ACUTETRS]=0 OR [DELDIE]=1 OR Special Situation B), 9=Unknown (always if [T_COOLING2]=9)</t>
  </si>
  <si>
    <t>T_COOLINGMETHOD3</t>
  </si>
  <si>
    <t>Type of Hypothermic Therapy for HIE at NICU Admission (Check the last method used)</t>
  </si>
  <si>
    <t>1=Passive, 3=Whole Body, 4=Other (if [T_COOLING3]=1, 7=N/A (if [T_COOLING3]=0 OR [ACUTETRS]=0 OR [DELDIE]=1), 9=Unknown (always if [T_COOLING3]=9)</t>
  </si>
  <si>
    <t>Respiratory Support</t>
  </si>
  <si>
    <t>C.27</t>
  </si>
  <si>
    <t>T_VENTMODE1</t>
  </si>
  <si>
    <t>Respiratory Support at Referral</t>
  </si>
  <si>
    <t>T_VENTMODE2</t>
  </si>
  <si>
    <t>Respiratory Support at Initial Evaluation</t>
  </si>
  <si>
    <t>T_VENTMODE3</t>
  </si>
  <si>
    <t>Respiratory Support at NICU Admission</t>
  </si>
  <si>
    <t>REFERRAL PROCESS</t>
  </si>
  <si>
    <t>Referring Hospital</t>
  </si>
  <si>
    <t xml:space="preserve">C.30 </t>
  </si>
  <si>
    <t>T_REFERRINGHOSPITAL</t>
  </si>
  <si>
    <t>Referrring Hospital</t>
  </si>
  <si>
    <t>Char6</t>
  </si>
  <si>
    <t>Previous Transfer?</t>
  </si>
  <si>
    <t xml:space="preserve">C.31a </t>
  </si>
  <si>
    <t>T_FIRSTTRANS</t>
  </si>
  <si>
    <t>Is This The First Transfer for This Infant?</t>
  </si>
  <si>
    <t>{0, 1, 7}</t>
  </si>
  <si>
    <t>0=No , this was NOT the infant's first transfer, 1=Yes, infant transferred for the first time, 7=N/A (only if [ACUTETRS]=0 OR [DELDIE]=1)</t>
  </si>
  <si>
    <t xml:space="preserve">C.31b </t>
  </si>
  <si>
    <t>T_PREVHOSPITAL</t>
  </si>
  <si>
    <t>Previously Transfer Referring Hospital</t>
  </si>
  <si>
    <t>Location of Birth</t>
  </si>
  <si>
    <t>NOTE: If [ACUTETRS]=1, then C.32 [BIRTHLOCATION] must = [BIRTHLOCATION] in the CPQCC Section.  Submit this variable once by only entering the data in the CPQCC Section.</t>
  </si>
  <si>
    <t>Transport Team On-Site Leader</t>
  </si>
  <si>
    <t xml:space="preserve">C.33 </t>
  </si>
  <si>
    <t>T_TEAMLEADER</t>
  </si>
  <si>
    <t>Team Leader</t>
  </si>
  <si>
    <t>{1, 2, 3, 4, 5, 6, 7}</t>
  </si>
  <si>
    <t>1=Sub-Specialist, 2=Pediatrician, 3=Other MD/Resident, 4=Neonatal Nurse Practitioner, 5=Transport Specialist, 6=Nurse, 7=N/A (only if [ACUTETRS]=0 OR [DELDIE]=1)</t>
  </si>
  <si>
    <t>Team Baser</t>
  </si>
  <si>
    <t xml:space="preserve">C.34a </t>
  </si>
  <si>
    <t xml:space="preserve">T_TEAMBASE </t>
  </si>
  <si>
    <t>Team Base</t>
  </si>
  <si>
    <t>{1, 2, 3, 7}</t>
  </si>
  <si>
    <t>1=Receiving Hospital, 2=Contract Service, 3=Referring Hospital, 7=N/A (only if [ACUTETRS]=0 OR [DELDIE]=1)
For Special Situation B, this item is always 3.</t>
  </si>
  <si>
    <t>C.34b</t>
  </si>
  <si>
    <t>T_TEAMBASECS</t>
  </si>
  <si>
    <t>Contract Service used</t>
  </si>
  <si>
    <t>{Contract Service ID Number, 777777}</t>
  </si>
  <si>
    <t>If [T_teamBase]=2, valid contract service ID number (see list); 777777 if [T_teamBase] = {1,3} OR [ACUTETRS]=0 OR [DELDIE]=1)</t>
  </si>
  <si>
    <t>Mode of Transport</t>
  </si>
  <si>
    <t xml:space="preserve">C.35 </t>
  </si>
  <si>
    <t>T_TRANSMODE</t>
  </si>
  <si>
    <t>1=Ground, 2=Helicopter, 3=Fixed Wing, 7=N/A (only if [ACUTETRS]=0 OR [DELDIE]=1)</t>
  </si>
  <si>
    <t>Date/Time of Transport Team Departure for Referring Hospital</t>
  </si>
  <si>
    <t>C.16</t>
  </si>
  <si>
    <t>T_TTDEPDATETIME</t>
  </si>
  <si>
    <t>Date/Time of Transport Team Departure  from Transport Team Office/NICU for Referring Hospital</t>
  </si>
  <si>
    <t>Date/Time of Arrival of Transport Team at Referring Hospital</t>
  </si>
  <si>
    <t>C.17</t>
  </si>
  <si>
    <t>T_TTARRDATETIME</t>
  </si>
  <si>
    <t xml:space="preserve">Date/Time of Transport Team Arrival at Referring Hospital/Patient Bedside </t>
  </si>
  <si>
    <t>User Comment Box</t>
  </si>
  <si>
    <t>T_USERCOMMENT</t>
  </si>
  <si>
    <t>Char256</t>
  </si>
  <si>
    <t>Up to 256 alphanumeric characters; 77=N/A (only if [ACUTETRS]=0 OR [DELDIE]=1)</t>
  </si>
  <si>
    <t>Tracking Fields (See Section I for Tracking Fields)</t>
  </si>
  <si>
    <t>IDENTIFICATION AND DEMOGRAPHICS</t>
  </si>
  <si>
    <t>NOTE:  If [ACUTETRS]=1 AND [T_BWGT] is not equal to 9999, then C.3 [T_BWGT] must = [BWGT] in the CPQCC Section.</t>
  </si>
  <si>
    <t>BWGT</t>
  </si>
  <si>
    <t>Birth Weight (in Grams)</t>
  </si>
  <si>
    <t>Long Integer</t>
  </si>
  <si>
    <t>{1 - 7000}</t>
  </si>
  <si>
    <t>BHEADCIR</t>
  </si>
  <si>
    <t>Head Circumference at Birth (in cm to nearest 10th of a cm)</t>
  </si>
  <si>
    <t>NOTE:  If [ACUTETRS]=1, then C.4 [GAWEEKS, GADAYS] must = [GAWEEKS, GADAYS] in the CPQCC Section.  Submit this variable once by only entering the data in the CPQCC Section.</t>
  </si>
  <si>
    <t xml:space="preserve">3a </t>
  </si>
  <si>
    <t>GAWEEKS</t>
  </si>
  <si>
    <t>Best Estimate of Gestational Age -- Weeks</t>
  </si>
  <si>
    <t xml:space="preserve">Integer </t>
  </si>
  <si>
    <t>{15 - 46, 99}</t>
  </si>
  <si>
    <t>If [ACUTETRS]=1, then C.8 [GAWEEKS] must = [GAWEEKS] in CPQCC Section; 99=Unknown</t>
  </si>
  <si>
    <t xml:space="preserve">3b </t>
  </si>
  <si>
    <t>GADAYS</t>
  </si>
  <si>
    <t>Best Estimate of Gestational Age -- Days</t>
  </si>
  <si>
    <t>{0 - 6, 99}</t>
  </si>
  <si>
    <t>If [ACUTETRS]=1, then C.8 [GADAYS] must = [GADAYS] in CPQCC Section; 99=Unknown</t>
  </si>
  <si>
    <t>NOTE: If [ACUTETRS]=1, then C.12 [T_BDATETIME] must = [BDATE] in the CPQCC Section. Submit this variable once.</t>
  </si>
  <si>
    <t>4a.</t>
  </si>
  <si>
    <t>BDATETIME</t>
  </si>
  <si>
    <t>Birth Date/Time</t>
  </si>
  <si>
    <t>NOTE:  If [ACUTETRS]=1, then C.5 [SEX] must = [SEX] in the CPQCC Section.  Submit this variable once by only entering the data in the CPQCC Section.</t>
  </si>
  <si>
    <t>SEX</t>
  </si>
  <si>
    <t>Sex of infant</t>
  </si>
  <si>
    <t>{0, 1, 2, 9}</t>
  </si>
  <si>
    <t>If [ACUTETRS]=1, then C.9 [SEX] must = [SEX] in CPQCC Section; 0=Female, 1=Male, 2=Undetermined, 9=Unknown</t>
  </si>
  <si>
    <t>DELDIE</t>
  </si>
  <si>
    <t>Delivery Room Death</t>
  </si>
  <si>
    <t>0=No, 1=Yes</t>
  </si>
  <si>
    <t>7a</t>
  </si>
  <si>
    <t>LOCATE</t>
  </si>
  <si>
    <t>{0, 1, 2}</t>
  </si>
  <si>
    <t>0=Inborn; 1=Outborn; 2=Born at Co-Located Hospital (Satellite NICU ONLY). Always 0 if [DELDIE]=1.</t>
  </si>
  <si>
    <t xml:space="preserve">7b </t>
  </si>
  <si>
    <t>DAYADMISS</t>
  </si>
  <si>
    <t>Age in days at admission</t>
  </si>
  <si>
    <t>{1 - 28, 77}</t>
  </si>
  <si>
    <r>
      <t>1 to 28 for outborn infants or inborn infants not meeting Small Baby criteria. DAYADMISS for inborn infants 401 to 1,500 grams or 22 to 29</t>
    </r>
    <r>
      <rPr>
        <b/>
        <sz val="12"/>
        <color theme="4" tint="-0.499984740745262"/>
        <rFont val="Verdana"/>
        <family val="2"/>
      </rPr>
      <t xml:space="preserve"> completed </t>
    </r>
    <r>
      <rPr>
        <sz val="12"/>
        <color theme="4" tint="-0.499984740745262"/>
        <rFont val="Verdana"/>
        <family val="2"/>
      </rPr>
      <t>weeks gestation should be 1. Note: Currently a value of 77 is accepted for inborn infants 401 to 1,500 grams or 22 to 29</t>
    </r>
    <r>
      <rPr>
        <b/>
        <sz val="12"/>
        <color theme="4" tint="-0.499984740745262"/>
        <rFont val="Verdana"/>
        <family val="2"/>
      </rPr>
      <t xml:space="preserve"> completed</t>
    </r>
    <r>
      <rPr>
        <sz val="12"/>
        <color theme="4" tint="-0.499984740745262"/>
        <rFont val="Verdana"/>
        <family val="2"/>
      </rPr>
      <t xml:space="preserve"> weeks gestation and mapped to 1 by the EDS intake routine.</t>
    </r>
  </si>
  <si>
    <t>NOTE: If [ACUTETRS]=1, then C.32 [BIRTHLOCATION] must = [BIRTHLOCATION] in the CPQCC Section.  Submit this variable once by only entering the data in the CPQCC Section.  A home birth does NOT qualify for checking "Previously Discharged Home From a Hospital after Birth."</t>
  </si>
  <si>
    <t xml:space="preserve">7c </t>
  </si>
  <si>
    <t>BIRTHLOCATION</t>
  </si>
  <si>
    <t>Hospital of Birth (for Outborn Infants)</t>
  </si>
  <si>
    <t>8a</t>
  </si>
  <si>
    <t>PDH</t>
  </si>
  <si>
    <t xml:space="preserve">Was Previously Discharged Home after Birth (Outborn Infants).  </t>
  </si>
  <si>
    <t xml:space="preserve">0=Never Discharged Home from a Hospital after Birth (Only if [LOCATE]=1), 1=Was Previously Discharged Home after Birth (Only if [LOCATE]=1), 7=N/A (only if [DELDIE]=1 OR [LOCATE] in {0,2}). </t>
  </si>
  <si>
    <t>8b</t>
  </si>
  <si>
    <t>READMIT</t>
  </si>
  <si>
    <t>Infant Readmitted to your Hospital (for Outborn Infants previously discharged home)</t>
  </si>
  <si>
    <t>0=No (Only if [PDH]=1 and infant was not in your center's NICU prior to home discharge), 1=Yes (Only if [PDH]=1 and infant was in your center's NICU prior to home discharge), 7=N/A (only if [DELDIE]=1 OR [LOCATE] in {0,2} OR [PDH] in {0,7})</t>
  </si>
  <si>
    <t>MATERNAL HISTORY, DELIVERY ROOM CARE, AND SURFACTANT USE</t>
  </si>
  <si>
    <t>NOTE:  If [ACUTETRS]=1, then C.7a [MDATE] must = [MDATE] in the CPQCC Section.  Submit this variable once by only entering the data in the CPQCC Section.</t>
  </si>
  <si>
    <t>MDATE</t>
  </si>
  <si>
    <t>Mother's Date of Birth</t>
  </si>
  <si>
    <t>{Range depends on mother's age on infant's birth date, 09/09/1909}</t>
  </si>
  <si>
    <t>Date format mm/dd/yyyy; 09/09/1909=Unknown</t>
  </si>
  <si>
    <t>MAGE</t>
  </si>
  <si>
    <t>Mother's Age at Infant's Birth (Age Last Birthday)</t>
  </si>
  <si>
    <t>{10 - 60, 99}</t>
  </si>
  <si>
    <t>99=Unknown</t>
  </si>
  <si>
    <t>{0, 1, 9}</t>
  </si>
  <si>
    <t>1=Yes, 0=No, 9=Unknown</t>
  </si>
  <si>
    <t>PCARE</t>
  </si>
  <si>
    <t>Prenatal Care</t>
  </si>
  <si>
    <t>0=No, 1=Yes, 9=Unknown</t>
  </si>
  <si>
    <t>GROUPBSTREP</t>
  </si>
  <si>
    <t>Group B Strep Positive</t>
  </si>
  <si>
    <t>0=No, 1=Yes, 7=Not Done, 9=Unknown</t>
  </si>
  <si>
    <t>NOTE:  If [ACUTETRS]=1, then C.8a [ASTER] must = [ASTER] in the CPQCC Section.  Submit this variable once by only entering the data in the CPQCC Section.</t>
    <phoneticPr fontId="0"/>
  </si>
  <si>
    <t>13a</t>
    <phoneticPr fontId="0"/>
  </si>
  <si>
    <t>ASTER</t>
  </si>
  <si>
    <t>Antenatal Steroids Received Prior to Delivery</t>
    <phoneticPr fontId="0"/>
  </si>
  <si>
    <t>NOTE: Starting from 2018, this item [ASTERDOCUMENT] is only applicable and OPTIONAL for inborn infants who are &lt;34 weeks gestational age.</t>
  </si>
  <si>
    <t>13b</t>
  </si>
  <si>
    <t>ASTERDOCUMENT</t>
    <phoneticPr fontId="0"/>
  </si>
  <si>
    <t>Documentation in the medical record for reasons for NOT initiating antenatal steroid therapy before delivery.</t>
    <phoneticPr fontId="0"/>
  </si>
  <si>
    <t>Integer</t>
    <phoneticPr fontId="0"/>
  </si>
  <si>
    <t>{0,1, 7, 9}</t>
    <phoneticPr fontId="0"/>
  </si>
  <si>
    <t>0=No (If [ASTER]=0 AND [LOCATE] in {0,2}), 1=Yes (If [ASTER]=0 AND [LOCATE] in {0,2}), 7=N/A (Always if [ASTER]=1 OR [LOCATE]=1 OR [GAWEEKS]&gt;33), 9=Unknown (Always if [ASTER]=9)</t>
  </si>
  <si>
    <t>NOTE: Starting from 2018, this item [ASTERREASON] is only applicable and OPTIONAL for inborn infants who are &lt;34 weeks gestational age.</t>
  </si>
  <si>
    <t xml:space="preserve">13c </t>
  </si>
  <si>
    <t>ASTERREASON</t>
    <phoneticPr fontId="0"/>
  </si>
  <si>
    <t>If Yes, what was the documented reason for NOT administering antenatal steroids?</t>
  </si>
  <si>
    <t>{0, 1, 2, 3, 4, 5, 6, 7, 77, 99}</t>
  </si>
  <si>
    <t>1=Chorioamnionitis (if [ASTERDOCUMENT]=1), 2=Other active infection (if [ASTERDOCUMENT]=1), 3=Immediate delivery (if [ASTERDOCUMENT]=1), 4=Fetus has anomalies incompatible with life (if [ASTERDOCUMENT]=1), 5=History of adverse reaction to corticosteroids (if [ASTERDOCUMENT]=1), 6=Comfort Care (if [ASTERDOCUMENT]=1), 7=Other  (if [ASTERDOCUMENT]=1), 77=N/A  (only if [ASTERDOCUMENT]=0 OR [ASTER]=1 OR [LOCATE]=1 OR [GAWEEKS]&gt;33), 99=Unknown (always if [ASTER]=9 OR [ASTERDOCUMENT]=9)</t>
  </si>
  <si>
    <t>SPLABOR</t>
  </si>
  <si>
    <t>Spontaneous Labor.  Did the Mother Go into Labor on Her Own?</t>
  </si>
  <si>
    <t>15a</t>
  </si>
  <si>
    <t>MULT</t>
  </si>
  <si>
    <t>Multiple Births or Gestation</t>
  </si>
  <si>
    <t>0=No, 1=Yes, 9=Unknown; Note: At least one fetus must survive beyond 20 weeks</t>
  </si>
  <si>
    <t>15b</t>
  </si>
  <si>
    <t>NBIRTHS</t>
  </si>
  <si>
    <t>Number of Infants Delivered</t>
  </si>
  <si>
    <t>{1 - 10, 77, 99}</t>
  </si>
  <si>
    <t xml:space="preserve">1 TO 10 if [MULT]=1; 77=N/A (only if [MULT]=0); 99=Unknown (always if [MULT]=9) </t>
  </si>
  <si>
    <t>15c</t>
  </si>
  <si>
    <t>BIRTHORDER</t>
  </si>
  <si>
    <t>Birth Order for Multiple Births</t>
  </si>
  <si>
    <t>{1- 10 [NBIRTHS],  77, 99}</t>
  </si>
  <si>
    <t>1 TO 10 [NBIRTHS] if [MULT]=1; 77=N/A (only if [MULT]=0); 99=Unknown (always if [MULT]=9 OR [NBIRTHS]=99)</t>
  </si>
  <si>
    <t>DELMOD</t>
  </si>
  <si>
    <t>Mode of Delivery</t>
  </si>
  <si>
    <t>0=Cesarean Section; 1=Normal or Spontaneous Vaginal; 2=Operative Vaginal, 9=Unknown</t>
  </si>
  <si>
    <t>ANTENATAL CONDITIONS: EVENTS THAT MAY AFFECT THE PREGNANCY AND/OR DELIVERY OF THE INFANT</t>
  </si>
  <si>
    <t>Maternal</t>
  </si>
  <si>
    <t>17a</t>
  </si>
  <si>
    <t>ANCMHYP</t>
  </si>
  <si>
    <t>Maternal: Hypertension</t>
  </si>
  <si>
    <t xml:space="preserve">0=No, 1=Yes, 9=Unknown </t>
    <phoneticPr fontId="0"/>
  </si>
  <si>
    <t>ANCMCHORIO</t>
  </si>
  <si>
    <t>Maternal: Chorioamionitis</t>
  </si>
  <si>
    <t>ANCMOINF</t>
  </si>
  <si>
    <t>Maternal: Other Infection</t>
  </si>
  <si>
    <t>ANCMDIA</t>
  </si>
  <si>
    <t>Maternal: Diabetes</t>
  </si>
  <si>
    <t>{0,1, 9}</t>
  </si>
  <si>
    <t>ANCMAMAGSULF</t>
  </si>
  <si>
    <t>Maternal: Antenatal Magnesium Sulfate</t>
  </si>
  <si>
    <t xml:space="preserve">0=No, 1=Yes, 9=Unknown </t>
  </si>
  <si>
    <t>ANCMCES</t>
  </si>
  <si>
    <t>Maternal: Previous Cesarean</t>
    <phoneticPr fontId="0"/>
  </si>
  <si>
    <t>ANCMOTH</t>
  </si>
  <si>
    <t>Maternal: Other</t>
  </si>
  <si>
    <t>ANCMDESC</t>
  </si>
  <si>
    <t>Description of 'Other'</t>
  </si>
  <si>
    <t>{Description, 77, 99}</t>
  </si>
  <si>
    <t>Up to 50 alphanumeric characters; 77=N/A if [ANCMOTH]=0, 99=Unknown if [ANCMOTH]=9</t>
  </si>
  <si>
    <t xml:space="preserve">Fetal </t>
  </si>
  <si>
    <t>17b</t>
  </si>
  <si>
    <t>ANCFIUGR</t>
  </si>
  <si>
    <t>Fetal: IUGR</t>
  </si>
  <si>
    <t>ANCFDIS</t>
  </si>
  <si>
    <t>Fetal: Non-reassuring Fetal Status</t>
  </si>
  <si>
    <t>ANCFANO</t>
  </si>
  <si>
    <t>Fetal: Anomaly</t>
  </si>
  <si>
    <t>ANCFOTH</t>
  </si>
  <si>
    <t>Fetal: Other</t>
  </si>
  <si>
    <t>ANCFDESC</t>
  </si>
  <si>
    <t>Up to 50 alphanumeric characters; 77=N/A if [ANCFOTH]=0, 99=Unknown if [ANCFOTH]=9</t>
  </si>
  <si>
    <t xml:space="preserve">Obstetrical </t>
  </si>
  <si>
    <t>17c</t>
  </si>
  <si>
    <t>ANCOLABOR</t>
  </si>
  <si>
    <t>Obstetrical: Preterm Labor (regular contractions in the context of cervical change at &gt;37 wks)</t>
    <phoneticPr fontId="0"/>
  </si>
  <si>
    <t>{0, 1, 9}</t>
    <phoneticPr fontId="0"/>
  </si>
  <si>
    <r>
      <t>0=No, 1=Yes, 9=Unknown</t>
    </r>
    <r>
      <rPr>
        <b/>
        <sz val="12"/>
        <rFont val="Verdana"/>
        <family val="2"/>
      </rPr>
      <t xml:space="preserve"> </t>
    </r>
  </si>
  <si>
    <t>ANCOPREPROM</t>
    <phoneticPr fontId="0"/>
  </si>
  <si>
    <t>Obstetrical:Preterm Premature ROM (&lt;37 wks)</t>
    <phoneticPr fontId="0"/>
  </si>
  <si>
    <t>ANCOPREROM</t>
  </si>
  <si>
    <t>Obstetrical: Term Premature ROM (rupture BEFORE the onset of labor, not premature gestation)</t>
  </si>
  <si>
    <t xml:space="preserve">0=No, 1=Yes, 7=N/A if [GAWEEKS]=&lt;37, 9=Unknown </t>
  </si>
  <si>
    <t>ANCOPROM</t>
  </si>
  <si>
    <t>Obstetrical: Prolonged ROM (&gt;18 hour)</t>
  </si>
  <si>
    <t>ANCOMAL</t>
  </si>
  <si>
    <t>Obstetrical: Malpresentation / Breech</t>
    <phoneticPr fontId="0"/>
  </si>
  <si>
    <t>ANCOBLEED</t>
  </si>
  <si>
    <t>Obstetrical: Bleeding / Abruption / Previa</t>
  </si>
  <si>
    <t>ANCOOTH</t>
  </si>
  <si>
    <t>Obstetrical: Other</t>
  </si>
  <si>
    <t>ANCODESC</t>
  </si>
  <si>
    <t>Up to 50 alphanumeric characters; 77=N/A if [ANCOOTH]=0, 99=Unknown if [ANCOOTH]=9</t>
    <phoneticPr fontId="0"/>
  </si>
  <si>
    <t>Indication for Cesarean Delivery. What are the indications?  All applicable indications may be recorded. Mandatory for all CPQCC-eligible infants.</t>
  </si>
  <si>
    <t>NOTE: These indications only apply if the birth was cesarean. For Vaginal Births all of these must be coded 7 = N/A</t>
  </si>
  <si>
    <t>INDCESBR</t>
  </si>
  <si>
    <t>Indication for Cesarean Delivery -- Malpresentation / Breech</t>
  </si>
  <si>
    <r>
      <t>0=No (if  [DELMOD]=0), 1=Yes (if  [DELMOD]=0), 7=N/A (only if [DELMOD] in {1,2}), 9=Unknown (always if [DELMOD]=9</t>
    </r>
    <r>
      <rPr>
        <b/>
        <sz val="12"/>
        <rFont val="Verdana"/>
        <family val="2"/>
      </rPr>
      <t>)</t>
    </r>
  </si>
  <si>
    <t>INDCESMG</t>
  </si>
  <si>
    <t>Indication for Cesarean Delivery -- Multiple Gestation</t>
  </si>
  <si>
    <t>INDCESFD</t>
  </si>
  <si>
    <t>Indication for Cesarean Delivery -- Non-reassuring Fetal Status</t>
  </si>
  <si>
    <t>INDCESER</t>
  </si>
  <si>
    <t>Indication for Cesarean Delivery --  Elective</t>
    <phoneticPr fontId="0"/>
  </si>
  <si>
    <t>INDCESDY</t>
  </si>
  <si>
    <t>Indication for Cesarean Delivery -- Dystocia/Failure to Progress</t>
    <phoneticPr fontId="0"/>
  </si>
  <si>
    <t>INDCESPP</t>
  </si>
  <si>
    <t>Indication for Cesarean Delivery -- Placental Problems</t>
    <phoneticPr fontId="0"/>
  </si>
  <si>
    <t>INDCESHTN</t>
  </si>
  <si>
    <t>Indication for Cesarean Delivery -- Hypertension</t>
    <phoneticPr fontId="0"/>
  </si>
  <si>
    <t>INDCESOTH</t>
  </si>
  <si>
    <t>Indication for Cesarean Delivery -- Other</t>
    <phoneticPr fontId="0"/>
  </si>
  <si>
    <t>INDCESDESC</t>
  </si>
  <si>
    <t>Indication for Cesarean Delivery -- Other Description</t>
  </si>
  <si>
    <t>Up to 50 alphanumeric characters characters (if [DELMOD]=0 AND [INDCESOTH]=1); 77=N/A (only if [INDCESOTH] in {0,7}); 99=Unknown (always if [INDCESOTH]=9 OR [DELMOD]=9)</t>
  </si>
  <si>
    <t>19a</t>
  </si>
  <si>
    <t>DCCDONE</t>
  </si>
  <si>
    <t xml:space="preserve">Was delayed umbilical cord clamping performed? </t>
  </si>
  <si>
    <t>19b</t>
  </si>
  <si>
    <t>DCCTIME</t>
  </si>
  <si>
    <t xml:space="preserve">How long was umbilical cord clamping delayed? </t>
  </si>
  <si>
    <t>{2, 4, 5, 7, 9}</t>
  </si>
  <si>
    <t>19c</t>
  </si>
  <si>
    <t>DCCNOTWHY</t>
  </si>
  <si>
    <t xml:space="preserve">If DCC was not done, reason why (OPTIONAL)? </t>
  </si>
  <si>
    <t>{1, 2, 6, 7, 9}</t>
  </si>
  <si>
    <t>19c.</t>
  </si>
  <si>
    <t>DCCNOTWHYDESC</t>
  </si>
  <si>
    <t>Description of "Other" (OPTIONAL)</t>
  </si>
  <si>
    <t>Char64</t>
  </si>
  <si>
    <t>{77,99,Description}</t>
  </si>
  <si>
    <t>19d</t>
  </si>
  <si>
    <t>DCCCORDMILK</t>
  </si>
  <si>
    <t xml:space="preserve">Was umbilical cord milking performed? </t>
  </si>
  <si>
    <t>19e</t>
  </si>
  <si>
    <t>DCCBREATH</t>
  </si>
  <si>
    <t xml:space="preserve">Did breathing begin before umbilical cord clamping? </t>
  </si>
  <si>
    <t>AP1</t>
  </si>
  <si>
    <t>Apgar Score - 1 minute</t>
  </si>
  <si>
    <t>{0 - 10, 77, 99}</t>
  </si>
  <si>
    <t>77 = N/A (Not Done); 99=Unknown</t>
  </si>
  <si>
    <t>AP5</t>
  </si>
  <si>
    <t>Apgar Score - 5 minute</t>
  </si>
  <si>
    <t>AP10</t>
  </si>
  <si>
    <t>Apgar Score - 10 minute</t>
  </si>
  <si>
    <t>77=N/A (Not Done); 99=Unknown</t>
  </si>
  <si>
    <t>21a</t>
  </si>
  <si>
    <t>PA</t>
  </si>
  <si>
    <t>Suspected Encephalopathy or Suspected Perinatal Asphyxia</t>
  </si>
  <si>
    <t>0=No, 1=Yes, 7=N/A (if [BWGT]&lt;=1500 OR [DELDIE]=1), 9=Unknown</t>
  </si>
  <si>
    <t>21b</t>
  </si>
  <si>
    <t>GAS</t>
  </si>
  <si>
    <t>Umbilical cord blood gas or baby blood gas in the first hour of life available</t>
  </si>
  <si>
    <t>0=No  (if [BWGT]&gt;1500 AND [DELDIE]=0 AND [[PA]=1 OR [HIE] in {3,4,5} OR [ACOOLINGMETHOD] in {3}),
1=Yes (if [BWGT]&gt;1500 AND [DELDIE]=0 AND [[PA]=1 OR [HIE] in {3,4,5} OR [ACOOLINGMETHOD] in {3}), 
7=N/A (only if [BWGT]&lt;=1500 OR [DELDIE]=1 OR [[PA] in {0,7} and [HIE] in {0,7} and [ACOOLINGMETHOD] in {0,1,4,7), 
9=Unknown (always if [BWGT]&gt;1500 AND [DELDIE]=0 AND [PA]=9 AND [HIE] in {7,9} AND [ACOOLINGMETHOD] in {7,9})</t>
  </si>
  <si>
    <t>21c</t>
  </si>
  <si>
    <t>GASSOURCE</t>
  </si>
  <si>
    <t>Source of blood gas</t>
  </si>
  <si>
    <t>1=Cord umbilical arterial (UA) (only if [GAS]=1), 2=Cord umbilical venous (UV) (only if [GAS]=1), 3=Arterial baby gas (only if [GAS]=1), 4=Venous baby gas (only if [GAS]=1), 5=Capillary baby gas (only if [GAS]=1), 7=N/A (only if [GAS] in {0,7}), 9=Unknown (always if [GAS]=9)</t>
  </si>
  <si>
    <t>21d</t>
  </si>
  <si>
    <t>GASPH</t>
  </si>
  <si>
    <t>pH within 1 hour of life</t>
  </si>
  <si>
    <t>{6.00-8.00, 77.7, 99.9}</t>
  </si>
  <si>
    <t>77.7=N/A (only if [GAS] in {0,7}), 99.9=Unknown (always if [GAS]=9)</t>
  </si>
  <si>
    <t>21e</t>
  </si>
  <si>
    <t>GASBD</t>
  </si>
  <si>
    <t>Base deficit in umbilical cord blood / baby blood gas within first hour of life</t>
  </si>
  <si>
    <t>{0.0-50.0, 77.7, 88.8, 99.9}</t>
  </si>
  <si>
    <t>77.7=N/A (only if [GAS] in {0,7}), 88.8= Too Low to Register, 99.9=Unknown (always if [GAS]=9)</t>
  </si>
  <si>
    <t>22a</t>
  </si>
  <si>
    <t>DROX</t>
  </si>
  <si>
    <t>Initial Resuscitation -- Supplemental Oxygen</t>
  </si>
  <si>
    <t>22b</t>
  </si>
  <si>
    <t>DRCPAP</t>
  </si>
  <si>
    <t>Initial Resuscitation -- Nasal CPAP</t>
  </si>
  <si>
    <t>1=Yes (always if [DRNIPPV}=1), 0=No, 9=Unknown</t>
  </si>
  <si>
    <t>22c</t>
  </si>
  <si>
    <t>DRBM</t>
  </si>
  <si>
    <t>Initial Resuscitation -- Positive Pressure  Ventilation (PPV) via Mask or Bag/Mask PPV</t>
  </si>
  <si>
    <t>22d</t>
  </si>
  <si>
    <t>DRET</t>
  </si>
  <si>
    <t>Initial Resuscitation – Endotrachael Tube Ventilation</t>
  </si>
  <si>
    <t>22e</t>
  </si>
  <si>
    <t>DREP</t>
  </si>
  <si>
    <t>Initial Resuscitation -- Epinephrine</t>
  </si>
  <si>
    <t>22f</t>
  </si>
  <si>
    <t>DRCC</t>
  </si>
  <si>
    <t>Initial Resuscitation -- Cardiac Compression</t>
  </si>
  <si>
    <t>22g</t>
  </si>
  <si>
    <t>DRNIPPV</t>
  </si>
  <si>
    <t>1=Yes, 0=No, 9=Unknown
[DRNIPPV]=1 implies that [DRCPAP]=1.</t>
  </si>
  <si>
    <t>22h</t>
  </si>
  <si>
    <t>NOTE:  If [ACUTETRS]=1, then C.9a [DRSURF] must = [DRSURF] in the CPQCC Section.  Submit this variable once by only entering the data in the CPQCC Section.</t>
  </si>
  <si>
    <t>23a</t>
  </si>
  <si>
    <t>DRSURF</t>
  </si>
  <si>
    <t>Surfactant in the DR</t>
  </si>
  <si>
    <t>23b</t>
  </si>
  <si>
    <t>SURFX</t>
  </si>
  <si>
    <t>1=Yes, 0=No, 9=Unknown, 7=N/A (Only if [DELDIE]=1)</t>
  </si>
  <si>
    <t>23c</t>
  </si>
  <si>
    <t>SURF1DHR</t>
  </si>
  <si>
    <t>Surfactant Age at First Dose, Hours</t>
  </si>
  <si>
    <t>{0 - 6665, 7777, 9999}</t>
  </si>
  <si>
    <t>0-6665 (if [SURFX] = 1 OR ([DELDIE]=1 AND [DRSURF]=1)); 7777=N/A (only if [SURFX] = 0 OR ([DELDIE]=1 AND [DRSURF]=0)); 9999 = Unknown (always if [SURFX]=9 OR ([DRSURF]=9 AND [DELDIE]=1))</t>
  </si>
  <si>
    <t>SURF1DMIN</t>
  </si>
  <si>
    <t>Surfactant Age at First Dose, Minutes</t>
  </si>
  <si>
    <t>{0 - 59, 77, 99}</t>
  </si>
  <si>
    <t>0-59 (if [SURFX] = 1 OR ([DELDIE]=1 AND [DRSURF]=1)); 7777=N/A (only if [SURFX] = 0 OR ([DELDIE]=1 AND [DRSURF]=0)); 9999 = Unknown (always if [SURFX]=9 OR ([DRSURF]=9 AND [DELDIE]=1))</t>
  </si>
  <si>
    <t>POST DELIVERY DIAGNOSIS AND INTERVENTIONS -- RESPIRATORY</t>
  </si>
  <si>
    <t>24a</t>
  </si>
  <si>
    <t>ATEMPM</t>
  </si>
  <si>
    <t>Temperature Measured within One Hour of Admission to Your NICU</t>
  </si>
  <si>
    <t>0=No; 1=Yes; 7=N/A (only if [DELDIE]=1); 9=Unknown.</t>
  </si>
  <si>
    <t xml:space="preserve">NOTE:  If [ACUTETRS]=1, then C.21a [T_TEMP3] must = 24b [ATEMP] in the CPQCC Section.  </t>
  </si>
  <si>
    <t>24b</t>
  </si>
  <si>
    <t>ATEMP</t>
  </si>
  <si>
    <t>Temperature at Admission to Your NICU (in Degrees Centigrade to Nearest 10th of a Degree)</t>
  </si>
  <si>
    <t xml:space="preserve">20.0-45.0 (if [DELDIE]=0 AND [ATEMPM]=1); 777.7=N/A (onloy if [DELDIE]=1 OR [ATEMPM]=0); 888.8=Too Low to Register (if [DELDIE]=0 AND [ATEMPM]=1); 999.9 (always if [DELDIE]=0 and [ATEMPM]=9).  
NOTE:  If the infant was undergoing intentional body/head cooling for therapeutic purposes, enter actual temperature.  If actual temperature is &lt; 20°C/82.4°F at the time of obtaining the first temperature within 1 hour of NICU admission, enter 20°C/68°F! </t>
  </si>
  <si>
    <t>24c</t>
  </si>
  <si>
    <t>ACOOLING</t>
  </si>
  <si>
    <t xml:space="preserve">Infant Cooling during NICU Admission </t>
  </si>
  <si>
    <t>{0, 1, 2, 7, 9}</t>
  </si>
  <si>
    <t>0=No Cooling for HIE, 1=Cooling Started for HIE, 2=Cooling Continued for Transfer-In for HIE (if [LOCATE]=1), 7=N/A (only if [DELDIE]=1), 9=Unknown</t>
  </si>
  <si>
    <t>24d</t>
  </si>
  <si>
    <t>ACOOLINGMETHOD</t>
  </si>
  <si>
    <r>
      <t xml:space="preserve">Type of LAST Hypothermic Therapy </t>
    </r>
    <r>
      <rPr>
        <b/>
        <sz val="12"/>
        <color theme="1"/>
        <rFont val="Verdana"/>
        <family val="2"/>
      </rPr>
      <t>for HIE</t>
    </r>
    <r>
      <rPr>
        <sz val="12"/>
        <color theme="1"/>
        <rFont val="Verdana"/>
        <family val="2"/>
      </rPr>
      <t xml:space="preserve"> during NICU Admission</t>
    </r>
  </si>
  <si>
    <t>1=Passive, 3=Whole Body, 4=Other, 7=N/A (only if [ACOOLING]=0 OR [DELDIE]=1), 9=Unknown (always if [ACOOLING]=9)</t>
  </si>
  <si>
    <t>25a</t>
  </si>
  <si>
    <t>OXY</t>
  </si>
  <si>
    <t>Post DR Respiratory Support -- Supplemental Oxygen</t>
  </si>
  <si>
    <t xml:space="preserve">0=No, 1=Yes, 7=N/A (only if [DELDIE]=1), 9=Unknown </t>
  </si>
  <si>
    <t>25b</t>
  </si>
  <si>
    <t>VENT</t>
  </si>
  <si>
    <t>Post DR Respiratory Support -- Intubated Conventional Ventilation</t>
  </si>
  <si>
    <t>25c</t>
  </si>
  <si>
    <t>HFV</t>
  </si>
  <si>
    <t>Post DR Respiratory Support -- Intubated HIFI Ventilation</t>
  </si>
  <si>
    <t>25d</t>
  </si>
  <si>
    <t>HFNC</t>
  </si>
  <si>
    <t>25e</t>
  </si>
  <si>
    <t>NIMV</t>
  </si>
  <si>
    <t>0=None, 1= ≤4 hours, 2= &gt;4 hours, 7=N/A (only if [DELDIE]=1), 9=Unknown</t>
  </si>
  <si>
    <t>CPAP</t>
  </si>
  <si>
    <t>Post DR Respiratory Support  -- CPAP of any type</t>
  </si>
  <si>
    <t>27a</t>
  </si>
  <si>
    <t>DURVENT</t>
  </si>
  <si>
    <t>Duration of Intubated Assisted Ventilation (in your NICU)</t>
  </si>
  <si>
    <t>0=None, 1= &lt;=4 Hours, 2= &gt;4 Hours, 7=N/A (only if [DELDIE]=1), 9=Unknown</t>
  </si>
  <si>
    <t>27b</t>
  </si>
  <si>
    <t>VENTDAYS</t>
  </si>
  <si>
    <t>{1-366 OR 367, 7777, 9999}</t>
  </si>
  <si>
    <t>DIE12</t>
  </si>
  <si>
    <t>Did Infant Die within First 12 Hours of Entering Your NICU?</t>
  </si>
  <si>
    <t>0=No, 1=Yes, 7=N/A (only if [DELDIE]=1)</t>
  </si>
  <si>
    <t>RDS</t>
  </si>
  <si>
    <t>Respiratory Distress Syndrome</t>
  </si>
  <si>
    <t>0=No, 1=Yes, 7=N/A (only if [DELDIE]=1), 9=Unknown</t>
  </si>
  <si>
    <t>PNTX</t>
  </si>
  <si>
    <t>Pneumothorax</t>
  </si>
  <si>
    <t>{0, 7, 9, 11, 12, 13}</t>
  </si>
  <si>
    <t>0=No, 7=N/A (only if [DELDIE]=1), 9=Unknown, 11=Yes Here, 12=Yes Elsewhere, 13=Yes Here AND Elsewhere</t>
  </si>
  <si>
    <t>MECONIUM</t>
  </si>
  <si>
    <t>Meconium Aspiration Syndrome</t>
  </si>
  <si>
    <t>CAFFEINE</t>
  </si>
  <si>
    <t xml:space="preserve">Caffeine for Any Reason </t>
  </si>
  <si>
    <t>VITAMINA</t>
  </si>
  <si>
    <t>Intramuscular Vitamin A for Any Reason</t>
  </si>
  <si>
    <t>NITRICO</t>
  </si>
  <si>
    <t>Inhaled Nitric Oxide &gt;4 hours</t>
  </si>
  <si>
    <t>ECMO</t>
  </si>
  <si>
    <t>36a</t>
  </si>
  <si>
    <t>POSTSTER</t>
  </si>
  <si>
    <t>Postnatal Steroids</t>
  </si>
  <si>
    <t>{0, 1, 7, 9}</t>
    <phoneticPr fontId="0"/>
  </si>
  <si>
    <t>36b</t>
  </si>
  <si>
    <t>POSTERCLD</t>
  </si>
  <si>
    <t>Postnatal Steroids for Indication Chronic Lung Disease</t>
  </si>
  <si>
    <t>0=No, 7=N/A (only if [POSTSTER] in {0,7}) OR ([DELDIE]=1), 9=Unknown (always if [POSTSTER]=9), 11=Yes Here, 12=Yes Elsewhere, 13=Yes Here AND Elsewhere</t>
  </si>
  <si>
    <t>POSTEREX</t>
  </si>
  <si>
    <t>Postnatal Steroids for Indication Extubation</t>
  </si>
  <si>
    <t>0=No, 1=Yes, 7=N/A (only if [POSTSTER] in {0,7} or [DELDIE]=1), 9=Unknown (always if [POSTSTER]=9).</t>
  </si>
  <si>
    <t>POSTERBP</t>
  </si>
  <si>
    <t>Postnatal Steroids for Indication Hypotension</t>
  </si>
  <si>
    <t>POSTEROTH</t>
  </si>
  <si>
    <t>Postnatal Steroids for Indication Other</t>
  </si>
  <si>
    <t>NEWOX28</t>
  </si>
  <si>
    <t>Supplemental Oxygen on Day 28</t>
  </si>
  <si>
    <t>{0, 2, 3, 7, 9}</t>
  </si>
  <si>
    <t>0=No, 2=Intermittent, 3=Continuous, 7=N/A (only if infant not in hospital on Day 28 OR [DELDIE]=1), 9=Unknown</t>
  </si>
  <si>
    <t xml:space="preserve">38a </t>
  </si>
  <si>
    <t>OX36</t>
  </si>
  <si>
    <t>Supplemental Oxygen at 36 Weeks (Adjusted Gestational Age)</t>
  </si>
  <si>
    <t>0=No, 2=Intermittent, 3=Continuous, 7=N/A (only if infant not in hospital at 36 weeks OR ([bwgt]&gt;1500 AND [gaweeks]&gt;31) OR [DELDIE]=1), 9=Unknown</t>
  </si>
  <si>
    <t>38b</t>
  </si>
  <si>
    <t>VENT36</t>
    <phoneticPr fontId="0"/>
  </si>
  <si>
    <t>Intubated Conventional Ventilation at 36 Weeks</t>
  </si>
  <si>
    <t xml:space="preserve">Integer </t>
    <phoneticPr fontId="0"/>
  </si>
  <si>
    <t>0=No, 1=Yes, 7=N/A (only if infant not in hospital at 36 weeks OR ([bwgt]&gt;1500 AND [gaweeks]&gt;31) OR [DELDIE]=1), 9=Unknown.</t>
  </si>
  <si>
    <t>38c</t>
  </si>
  <si>
    <t>HFV36</t>
    <phoneticPr fontId="0"/>
  </si>
  <si>
    <t>Intubated High Frequency Ventilation at 36 Weeks</t>
  </si>
  <si>
    <t>38d</t>
  </si>
  <si>
    <t>HFNC36</t>
    <phoneticPr fontId="0"/>
  </si>
  <si>
    <t>38e</t>
  </si>
  <si>
    <t>NIMV36</t>
    <phoneticPr fontId="0"/>
  </si>
  <si>
    <t>38f</t>
  </si>
  <si>
    <t>CPAP36</t>
    <phoneticPr fontId="0"/>
  </si>
  <si>
    <t>Nasal CPAP at 36 Weeks</t>
    <phoneticPr fontId="0"/>
  </si>
  <si>
    <t xml:space="preserve">                                                                                                                                                                                                                                                                                                                                                                                 39a.</t>
  </si>
  <si>
    <t>ACFINAL</t>
  </si>
  <si>
    <t>Respiratory Monitoring and Support Devices at Discharge - Apnea or Cardio-Respiratory Monitor</t>
  </si>
  <si>
    <t>39b</t>
  </si>
  <si>
    <t>OXFINAL</t>
  </si>
  <si>
    <t>Respiratory Monitoring and Support Devices at Discharge -- Supplemental Oxygen</t>
  </si>
  <si>
    <t>39c</t>
  </si>
  <si>
    <t>VENTFINAL</t>
  </si>
  <si>
    <t>Respiratory Monitoring and Support Devices at Discharge -- Intubated Conventional Ventilation at Discharge</t>
  </si>
  <si>
    <t>39d</t>
  </si>
  <si>
    <t>HVFINAL</t>
  </si>
  <si>
    <t>Respiratory Monitoring and Support Devices at Discharge -- Intubated High Frequency Ventilation at Discharge</t>
  </si>
  <si>
    <t>39e</t>
  </si>
  <si>
    <t>HFNCFINAL</t>
  </si>
  <si>
    <t>39f</t>
  </si>
  <si>
    <t>NIMVFINAL</t>
  </si>
  <si>
    <t>39g</t>
  </si>
  <si>
    <t>CPAPFINAL</t>
  </si>
  <si>
    <t>Respiratory Monitoring and Support Devices at Discharge -- Nasal CPAP at Discharge</t>
  </si>
  <si>
    <t>POST-DELIVERY DIAGNOSES AND INTERVENTIONS -- INFECTIONS</t>
  </si>
  <si>
    <t>NOTE: Each of the late infection items is based on whether the infant had the infection after Day 3 of life. In determining the date of Day 3, the date of birth counts as Day 1 regardless of the time of birth. For an infant born at 11:59 PM on September 1, Day 3 will be September 3.</t>
  </si>
  <si>
    <t>EBSEPS</t>
  </si>
  <si>
    <t>Sepsis -- Early  Bacterial (On or Before Day 3)</t>
  </si>
  <si>
    <t>EBSEPSCD1</t>
  </si>
  <si>
    <t>Early Bacterial Sepsis Code 1</t>
  </si>
  <si>
    <t>{Bacterial Pathogen Codes, 7777, 8888, 9999}</t>
  </si>
  <si>
    <t>Enter First Bacterial Pathogen Code (only if [EBSEPS]=1);  7777=N/A (only if [EPSEPS] in {0,7} OR [DELDIE]=1); 8888=Other (pathogen not listed on pathogen list, need to provide [EBSEPSDESC]; 9999=Unknown (only if [EPSEPS]=9).</t>
  </si>
  <si>
    <t>EBSEPSCD2</t>
  </si>
  <si>
    <t>Early Bacterial Sepsis Code 2</t>
  </si>
  <si>
    <t>Enter Second Bacterial Pathogen Code (only if [EBSEPS]=1);  7777=N/A (only if [EPSEPS] in {0,7} OR [DELDIE]=1 OR [EBSEPS]=1 AND no 2nd pathogen); 8888=Other (pathogen not listed on pathogen list, need to provide [EBSEPSDESC]; 9999=Unknown (only if [EPSEPS]=9).</t>
  </si>
  <si>
    <t>EBSEPSCD3</t>
  </si>
  <si>
    <t>Early Bacterial Sepsis Code 3</t>
  </si>
  <si>
    <t>Enter Third Bacterial Pathogen Code (only if [EBSEPS]=1);  7777=N/A (only if [EPSEPS] in {0,7} OR [DELDIE]=1 OR [EBSEPS]=1 AND no 3rd pathogen); 8888=Other  (pathogen not listed on pathogen list, need to provide [EBSEPSDESC]; 9999=Unknown (only if [EPSEPS]=9).</t>
  </si>
  <si>
    <t>EBSEPSDESC</t>
  </si>
  <si>
    <t>If Other, Organism</t>
  </si>
  <si>
    <t>Char128</t>
  </si>
  <si>
    <t>Up to 128 alphanumeric characters (only if one of [EBSEPSCD1-3]=8888);  77=N/A if [EPSEPS]=0,7 or if [DELDIE]=1; 99=Unknown (only if [EPSEPS]=9)</t>
  </si>
  <si>
    <t>41a</t>
  </si>
  <si>
    <t>LBPATH</t>
  </si>
  <si>
    <t>Sepsis -- Late Bacterial Sepsis and/or Meningitis (after Day 3)</t>
  </si>
  <si>
    <t xml:space="preserve">{0, 1, 7, 9} </t>
  </si>
  <si>
    <t>0=No,7=N/A (only if [DELDIE]=1 OR infant not hospitalized in your NICU after Day 3), 9=Unknown, 11=Yes Here, 12, Yes Elsewhere, 13= Yes Here and Elsewhere</t>
  </si>
  <si>
    <t>LBPATHCD1</t>
  </si>
  <si>
    <t xml:space="preserve">Late Bacterial Sepsis Code 1 </t>
  </si>
  <si>
    <t>{Bacterial Pathogen Code, 7777, 8888, 9999}</t>
  </si>
  <si>
    <t>Enter First Bacterial Pathogen Code (only if [LBPATH]=1);  7777=N/A (only if [LBPATH] in {0,7} OR [DELDIE]=1); 8888=Other (pathogen not listed on pathogen list, need to provide [EBSEPSDESC]; 9999=Unknown (only if [LBPATH]=9)</t>
  </si>
  <si>
    <t>LBPATHCD2</t>
  </si>
  <si>
    <t>Late Bacterial Sepsis Code 2</t>
  </si>
  <si>
    <t>Enter Second Bacterial Pathogen Code (only if [LBPATH]=1);  7777=N/A (only if [LBPATH] in {0,7} OR [DELDIE]=1 OR no 2nd pathogen); 8888=Other (pathogen not listed on pathogen list, need to provide [EBSEPSDESC]; 9999=Unknown (only if [LBPATH]=9)</t>
  </si>
  <si>
    <t>LBPATHCD3</t>
  </si>
  <si>
    <t>Late Bacterial Sepsis Code 3</t>
  </si>
  <si>
    <t>Enter Third Bacterial Pathogen Code (only if [LBPATH]=1);  7777=N/A (only if [LBPATH] in {0,7} OR [DELDIE]=1 OR no 3rd pathogen); 8888=Other (pathogen not listed on pathogen list, need to provide [EBSEPSDESC]; 9999=Unknown (only if [LBPATH]=9)</t>
  </si>
  <si>
    <t>LBPATHDESC</t>
  </si>
  <si>
    <t>{Description, 77,  99}</t>
  </si>
  <si>
    <t>Up to 128 alphanumeric characters (only if one of [LBPATHCD1-3]=8888); 77=N/A if [LBPATH]=0,7 or if [DELDIE]=1; 99=Unknown (only if [LBPATH]=9)</t>
  </si>
  <si>
    <t>41b</t>
  </si>
  <si>
    <t>CNEGSTAPH</t>
  </si>
  <si>
    <t>Sepsis -- Late - Coag Neg Staph</t>
  </si>
  <si>
    <t>0=No, 7=N/A (only if [DELDIE]=1 or infant not hospitalized in your NICU after Day 3), 9=Unknown, 11=Yes Here, 12=Yes Elsewhere, 13=Yes Here AND Elsewhere</t>
  </si>
  <si>
    <t>41c</t>
  </si>
  <si>
    <t>FUNGAL</t>
  </si>
  <si>
    <t>Sepsis -- Late - Fungal</t>
  </si>
  <si>
    <t>VIRAL</t>
  </si>
  <si>
    <t xml:space="preserve">Congenital Infection </t>
  </si>
  <si>
    <t>0=Negative culture, 7=N/A (only if [DELDIE]=1), 1=Yes, 9=Unknown</t>
  </si>
  <si>
    <t>VIRALCD1</t>
  </si>
  <si>
    <t>Congenital Infection Pathogen Code 1</t>
  </si>
  <si>
    <t>{Congenital Infection Pathogen code, 7777, 8888, 9999}</t>
  </si>
  <si>
    <t>Enter First Congenital Infection Pathogen Code (only if [VIRAL]=1);  7777=N/A (only if [VIRAL] in {0,7} OR [DELDIE]=1); 8888=Other (pathogen not listed on pathogen list, need to provide description [VIRALDESC]); 9999=Unknown (only if [VIRAL]=9).</t>
  </si>
  <si>
    <t>VIRALCD2</t>
  </si>
  <si>
    <t>Congenital Infection Pathogen Code 2</t>
  </si>
  <si>
    <t>Enter Second Congenital Infection Pathogen Code (only if [VIRAL]=1);  7777=N/A (only if [VIRAL] in {0,7} OR [DELDIE]=1 OR no 2nd pathogen code); 8888=Other (pathogen not listed on pathogen list, need to provide description [VIRALDESC]); 9999=Unknown (only if [VIRAL]=9).</t>
  </si>
  <si>
    <t>VIRALCD3</t>
  </si>
  <si>
    <t>Congenital Infection Pathogen Code 3</t>
  </si>
  <si>
    <t>Enter Third Congenital Infection Pathogen Code (only if [VIRAL]=1);  7777=N/A (only if [VIRAL] in {0,7} OR [DELDIE]=1 OR no 3rd pathogen code); 8888=Other (pathogen not listed on pathogen list, need to provide description [VIRALDESC]); 9999=Unknown (only if [VIRAL]=9).</t>
  </si>
  <si>
    <t>VIRALDESC</t>
  </si>
  <si>
    <t>If Other, Pathogen Description</t>
  </si>
  <si>
    <t>Up to 128 alphanumeric characters (only if one of one of [VIRALCD1-3]=8888); 77=N/A if [VIRAL]=0,7 or if [DELDIE]=1; 99=Unknown (only if [VIRAL]=9)</t>
  </si>
  <si>
    <t>43a</t>
  </si>
  <si>
    <t>PDA</t>
  </si>
  <si>
    <t>Patent Ductus Arteriosus</t>
  </si>
  <si>
    <t>0=No, 1=PDA meeting revised 2011 VON definition, 2=PDA diagnosis based on echo and/or clinical evidence or was treated for PDA, but not meeting all 2011 VON criteria, 7=N/A (only if [DELDIE]=1), 9=Unknown</t>
  </si>
  <si>
    <t>43b</t>
  </si>
  <si>
    <t>INDOMETH</t>
  </si>
  <si>
    <t>Indomethacin For Any Reason</t>
  </si>
  <si>
    <t>43c</t>
  </si>
  <si>
    <t>IBUPROFEN</t>
  </si>
  <si>
    <t>Ibuprofen for Treatment or Prevention of PDA</t>
  </si>
  <si>
    <r>
      <t xml:space="preserve">0=No, 1=Yes, 7=N/A (only if [DELDIE]=1),  9=Unknown.  </t>
    </r>
    <r>
      <rPr>
        <sz val="12"/>
        <color indexed="10"/>
        <rFont val="Verdana"/>
        <family val="2"/>
      </rPr>
      <t xml:space="preserve"> </t>
    </r>
  </si>
  <si>
    <t>43d.</t>
  </si>
  <si>
    <t>ACETAMIN</t>
  </si>
  <si>
    <t xml:space="preserve">Acetaminophen (Paracetamol) for prevention and treatment of PDA </t>
  </si>
  <si>
    <t>43e</t>
  </si>
  <si>
    <t>SRGPDA</t>
  </si>
  <si>
    <t>PDA Ligation or PDA Closure by Catheterization</t>
  </si>
  <si>
    <t xml:space="preserve">44a </t>
  </si>
  <si>
    <t>PROBIOTICS</t>
  </si>
  <si>
    <t>Probiotics</t>
  </si>
  <si>
    <t xml:space="preserve">44b </t>
  </si>
  <si>
    <t>NEC</t>
  </si>
  <si>
    <t>Necrotizing Enterocolitis</t>
  </si>
  <si>
    <t xml:space="preserve">44c </t>
  </si>
  <si>
    <t>SRGNEC</t>
  </si>
  <si>
    <t>Surgery: NEC Surgery</t>
  </si>
  <si>
    <t>0=No, 7=N/A (only if [DELDIE]=1 or [NEC]=0), 9=Unknown, 11=Yes Here, 12=Yes Elsewhere, 13=Yes Here AND Elsewhere</t>
  </si>
  <si>
    <t>GIPERF</t>
  </si>
  <si>
    <t>Focal Intestinal Perforation</t>
  </si>
  <si>
    <t>0=No, 7=N/A (only if [DELDIE]=1),  9=Unknown, 11=Yes Here, 12=Yes Elsewhere, 13=Yes Here AND  Elsewhere</t>
  </si>
  <si>
    <t>46a</t>
  </si>
  <si>
    <t>EYEX</t>
  </si>
  <si>
    <t>Retinal Exam</t>
  </si>
  <si>
    <t>46b</t>
  </si>
  <si>
    <t>ISTAGE</t>
  </si>
  <si>
    <t>Worst Stage of ROP</t>
  </si>
  <si>
    <t>{0 - 5, 7, 9}</t>
  </si>
  <si>
    <t xml:space="preserve">0=No evidence of ROP, 1=Presence of demarcation line (+/- abnormal vascularization), 2=Presence of intraretinal ridge, 3=Presence of a ridge with extraretinal fibrovascular proliferation, 4=Partial retinal detachment, 5=Total retinal detachment; 7=N/A (only if [DELDIE]=1 OR [EYEX] in {0,7}); 9=Unknown (always if [EYEX]=9) 
</t>
  </si>
  <si>
    <t xml:space="preserve">46c </t>
  </si>
  <si>
    <t>VEGF</t>
  </si>
  <si>
    <t>Treatment of ROP with Anti-VEGF Drug</t>
  </si>
  <si>
    <t xml:space="preserve">46d </t>
  </si>
  <si>
    <t>SRGROP</t>
  </si>
  <si>
    <t>Surgery: ROP</t>
  </si>
  <si>
    <t>0=No, 7=N/A (only if [DELDIE]=1 OR [EYEX] in {0,7} OR [ISTAGE]=0), 9=Unknown (always if [EYEX]=9 OR [ISTAGE]=9), 11=Yes Here, 12=Yes Elsewhere, 13=Yes Here AND Elsewhere</t>
  </si>
  <si>
    <t>47a</t>
  </si>
  <si>
    <t>SRGOTH</t>
    <phoneticPr fontId="0"/>
  </si>
  <si>
    <t>Other Surgery</t>
  </si>
  <si>
    <t>0=No,7=N/A (only if [DELDIE]=1), 1=Yes, 9=Unknown</t>
  </si>
  <si>
    <t>47b</t>
  </si>
  <si>
    <t>SRGCD1</t>
  </si>
  <si>
    <t>First Other Surgery Code</t>
  </si>
  <si>
    <t xml:space="preserve">{(Surgery Codes)B, (Surgery Codes)E, (Surgery Codes)H, 77, 99} </t>
  </si>
  <si>
    <t>xxxxB,xxxxxB=Both Here AND Elsewhere; xxxxE,xxxxxE=Elsewhere; xxxxH,xxxxxH= Here; 77 = N/A (only if [SRGOTH] in {0,7} OR [DELDIE] =1); 99 = Unknown (always if [SRGOTH]=9).</t>
  </si>
  <si>
    <t>SRGCD2</t>
  </si>
  <si>
    <t>Second Other Surgery Code</t>
  </si>
  <si>
    <t>xxxxB,xxxxxB=Both Here AND Elsewhere; xxxxE,xxxxxE=Elsewhere; xxxxH,xxxxxH= Here; 77 = N/A (only if [SRGOTH] in {0,7} OR [DELDIE]=1 OR No 2nd Surgery Code); 99 = Unknown (always if [SRGOTH]=9).</t>
  </si>
  <si>
    <t>SRGCD3</t>
  </si>
  <si>
    <t>Third Other Surgery Code</t>
  </si>
  <si>
    <t>xxxxB,xxxxxB=Both Here AND Elsewhere; xxxxE,xxxxxE=Elsewhere; xxxxH,xxxxxH= Here; 77 = N/A (only if [SRGOTH] in {0,7} OR [DELDIE]=1 OR No 3rd Surgery Code); 99 = Unknown (always if [SRGOTH]=9).</t>
  </si>
  <si>
    <t>SRGCD4</t>
  </si>
  <si>
    <t>Fourth Other Surgery Code</t>
  </si>
  <si>
    <t>xxxxB,xxxxxB=Both Here AND Elsewhere; xxxxE,xxxxxE=Elsewhere; xxxxH,xxxxxH= Here; 77 = N/A (only if [SRGOTH] in {0,7} OR [DELDIE]=1 OR No 4th Surgery Code); 99 = Unknown (always if [SRGOTH]=9).</t>
  </si>
  <si>
    <t>SRGCD5</t>
  </si>
  <si>
    <t>Fifth Other Surgery Code</t>
  </si>
  <si>
    <t>xxxxB,xxxxxB=Both Here AND Elsewhere; xxxxE,xxxxxE=Elsewhere; xxxxH,xxxxxH= Here; 77 = N/A (only if [SRGOTH] in {0,7} OR [DELDIE]=1 OR No 5th Surgery Code); 99 = Unknown (always if [SRGOTH]=9).</t>
  </si>
  <si>
    <t>SRGCD6</t>
  </si>
  <si>
    <t>Sixth Other Surgery Code</t>
  </si>
  <si>
    <t>{(Surgery Codes)B, (Surgery Codes)E, (Surgery Codes)H, 77, 99}</t>
  </si>
  <si>
    <t>xxxxB,xxxxxB=Both Here AND Elsewhere; xxxxE,xxxxxE=Elsewhere; xxxxH,xxxxxH= Here; 77 = N/A (only if [SRGOTH] in {0,7} OR [DELDIE]=1 OR No 6th Surgery Code); 99 = Unknown (always if [SRGOTH]=9).</t>
  </si>
  <si>
    <t>SRGCD7</t>
  </si>
  <si>
    <t>Seventh Other Surgery Code</t>
  </si>
  <si>
    <t>xxxxB,xxxxxB=Both Here AND Elsewhere; xxxxE,xxxxxE=Elsewhere; xxxxH,xxxxxH= Here; 77 = N/A (only if [SRGOTH] in {0,7} OR [DELDIE]=1 OR No 7th Surgery Code); 99 = Unknown (always if [SRGOTH]=9).</t>
  </si>
  <si>
    <t>SRGCD8</t>
  </si>
  <si>
    <t>Eighth Other Surgery Code</t>
  </si>
  <si>
    <t>xxxxB,xxxxxB=Both Here AND Elsewhere; xxxxE,xxxxxE=Elsewhere; xxxxH,xxxxxH= Here; 77 = N/A (only if [SRGOTH] in {0,7} OR [DELDIE]=1 OR No 8th Surgery Code); 99 = Unknown (always if [SRGOTH]=9).</t>
  </si>
  <si>
    <t>SRGCD9</t>
  </si>
  <si>
    <t>Ninth Other Surgery Code</t>
  </si>
  <si>
    <t>xxxxB,xxxxxB=Both Here AND Elsewhere; xxxxE,xxxxxE=Elsewhere; xxxxH,xxxxxH= Here; 77 = N/A (only if [SRGOTH] in {0,7} OR [DELDIE]=1 OR No 9th Surgery Code); 99 = Unknown (always if [SRGOTH]=9).</t>
  </si>
  <si>
    <t>SRGCD10</t>
  </si>
  <si>
    <t>Tenth Other Surgery Code</t>
  </si>
  <si>
    <t>xxxxB,xxxxxB=Both Here AND Elsewhere; xxxxE,xxxxxE=Elsewhere; xxxxH,xxxxxH= Here; 77 = N/A (only if [SRGOTH] in {0,7} OR [DELDIE]=1 OR No 10th Surgery Code); 99 = Unknown (always if [SRGOTH]=9).</t>
  </si>
  <si>
    <t>SRGSSI1</t>
  </si>
  <si>
    <t>Surgical Site Infection at Your hospital for Surgery 1</t>
  </si>
  <si>
    <t>{0,1,7,9}</t>
  </si>
  <si>
    <t>0=No, 1=Yes, 7=N/A (only if [DELDIE]=1 OR [SRGOTH] in {0,7} OR Surgery Code 1 Elsewhere OR Surgery Code 1 Here and Elsewhere), 9=Unknown (only if [SRGOTH]=9).</t>
  </si>
  <si>
    <t>SRGSSI2</t>
  </si>
  <si>
    <t>Surgical Site Infection at Your hospital for Surgery 2</t>
  </si>
  <si>
    <t>0=No, 1=Yes, 7=N/A (only if [DELDIE]=1 OR [SRGOTH] in {0,7} OR Surgery Code 2 Elsewhere OR Surgery Code 2 Here and Elsewhere OR No 2nd Surgery Code), 9=Unknown (only if [SRGOTH]=9).</t>
  </si>
  <si>
    <t>SRGSSI3</t>
  </si>
  <si>
    <t>Surgical Site Infection at Your hospital for Surgery 3</t>
  </si>
  <si>
    <t>0=No, 1=Yes, 7=N/A (only if [DELDIE]=1 OR [SRGOTH] in {0,7} OR Surgery Code 3 Elsewhere OR Surgery Code 3 Here and Elsewhere OR No 3rd Surgery Code), 9=Unknown (only if [SRGOTH]=9).</t>
  </si>
  <si>
    <t>SRGSSI4</t>
  </si>
  <si>
    <t>Surgical Site Infection at Your hospital for Surgery 4</t>
  </si>
  <si>
    <t>0=No, 1=Yes, 7=N/A (only if [DELDIE]=1 OR [SRGOTH] in {0,7} OR Surgery Code 4 Elsewhere OR Surgery Code 4 Here and Elsewhere OR No 4th Surgery Code), 9=Unknown (only if [SRGOTH]=9).</t>
  </si>
  <si>
    <t>SRGSSI5</t>
  </si>
  <si>
    <t>Surgical Site Infection at Your hospital for Surgery 5</t>
  </si>
  <si>
    <t>0=No, 1=Yes, 7=N/A (only if [DELDIE]=1 OR [SRGOTH] in {0,7} OR Surgery Code 5 Elsewhere OR Surgery Code 5 Here and Elsewhere OR No 5th Surgery Code), 9=Unknown (only if [SRGOTH]=9).</t>
  </si>
  <si>
    <t>SRGSSI6</t>
  </si>
  <si>
    <t>Surgical Site Infection at Your hospital for Surgery 6</t>
  </si>
  <si>
    <t>0=No, 1=Yes, 7=N/A (only if [DELDIE]=1 OR [SRGOTH] in {0,7} OR Surgery Code 6 Elsewhere OR Surgery Code 6 Here and Elsewhere OR No 6th Surgery Code), 9=Unknown (only if [SRGOTH]=9).</t>
  </si>
  <si>
    <t>SRGSSI7</t>
  </si>
  <si>
    <t>Surgical Site Infection at Your hospital for Surgery 7</t>
  </si>
  <si>
    <t>0=No, 1=Yes, 7=N/A (only if [DELDIE]=1 OR [SRGOTH] in {0,7} OR Surgery Code 7 Elsewhere OR Surgery Code 7 Here and Elsewhere OR No 7th Surgery Code), 9=Unknown (only if [SRGOTH]=9).</t>
  </si>
  <si>
    <t>SRGSSI8</t>
  </si>
  <si>
    <t>Surgical Site Infection at Your hospital for Surgery 8</t>
  </si>
  <si>
    <t>0=No, 1=Yes, 7=N/A (only if [DELDIE]=1 OR [SRGOTH] in {0,7} OR Surgery Code 8 Elsewhere OR Surgery Code 8 Here and Elsewhere OR No 8th Surgery Code), 9=Unknown (only if [SRGOTH]=9).</t>
  </si>
  <si>
    <t>SRGSSI9</t>
  </si>
  <si>
    <t>Surgical Site Infection at Your hospital for Surgery 9</t>
  </si>
  <si>
    <t>0=No, 1=Yes, 7=N/A (only if [DELDIE]=1 OR [SRGOTH] in {0,7} OR Surgery Code 9 Elsewhere OR Surgery Code 9 Here and Elsewhere OR No 9th Surgery Code), 9=Unknown (only if [SRGOTH]=9).</t>
  </si>
  <si>
    <t>SRGSSI10</t>
  </si>
  <si>
    <t>Surgical Site Infection at Your hospital for Surgery 10</t>
  </si>
  <si>
    <t>0=No, 1=Yes, 7=N/A (only if [DELDIE]=1 OR [SRGOTH] in {0,7} OR Surgery Code 10 Elsewhere OR Surgery Code 10 Here and Elsewhere OR No 10th Surgery Code), 9=Unknown (only if [SRGOTH]=9).</t>
  </si>
  <si>
    <t>SRGOTHDESC</t>
  </si>
  <si>
    <t>Other Surgery Description</t>
  </si>
  <si>
    <t>Char255</t>
  </si>
  <si>
    <t xml:space="preserve">77=N/A (only if [SRGOTH] in {0,7} OR [DELDIE]=1 OR surgery code does not require description); 99=Unknown (always if [SRGOTH]=9); description of surgical procedure(s) if [SRGOTH]=1 and code for type of surgery in Appendix requires a description. </t>
  </si>
  <si>
    <t>POST-DELIVERY DIAGNOSES AND INTERVENTIONS -- NEUROLOGICAL</t>
  </si>
  <si>
    <t>48a</t>
  </si>
  <si>
    <t>IMAGE28</t>
    <phoneticPr fontId="0"/>
  </si>
  <si>
    <t>Imaging Done On or Before Day 28</t>
  </si>
  <si>
    <t>0=No, 7=N/A (only if [DELDIE]=1), 1=Yes, 9=Unknown</t>
  </si>
  <si>
    <t>48b</t>
  </si>
  <si>
    <t>IGRADE</t>
  </si>
  <si>
    <t>Worst Grade of Hemorrhage</t>
  </si>
  <si>
    <t>{0-4, 7, 9}</t>
  </si>
  <si>
    <t xml:space="preserve">0 (no peri IVH) to 4, 7=N/A (only if [DELDIE]=1 or if [IMAGE28] in {0,7}), 9=Unknown (always if [IMAGE28]=9).
Grade 0: No subependymal or intraventricular hemorrhage; Grade 1: Subependymal germinal matrix hemorrhage only; Grade 2: Intraventricular blood, no ventricular dilation; Grade 3: Intraventricular blood, ventricular dilation; Grade 4: Intraparenchymal hemorrhage.
</t>
  </si>
  <si>
    <t>48c</t>
  </si>
  <si>
    <t>PIHHEMLOC</t>
  </si>
  <si>
    <t>Periventricular-Intraventricular Hemorrhage (PIH), where first occurred</t>
  </si>
  <si>
    <t>{7, 9, 11, 12}</t>
  </si>
  <si>
    <t>11=Yes and First Here, 12=Yes and First Elsewhere, 7=N/A (only if [DELDIE]=1 OR [IMAGE28] in {0,7} OR [IGRADE] in {0,7}), 9=Unknown (always if [IMAGE28]=9 OR [IGRADE]=9).</t>
  </si>
  <si>
    <t>48d</t>
  </si>
  <si>
    <t>SHUNT</t>
  </si>
  <si>
    <t>Shunt Placed for Bleed</t>
  </si>
  <si>
    <t>0=No, 1=Yes, 7=N/A (only if [DELDIE]=1 OR [IMAGE28] in {0,7} OR [IGRADE] in {0,7}), 9=unknown (always if [IMAGE28]=9 OR [IGRADE]=9).</t>
  </si>
  <si>
    <t>48e</t>
  </si>
  <si>
    <t>{0,1, 7, 9}</t>
  </si>
  <si>
    <t>0=No, 1=Yes, 7=N/A (only if [DELDIE]=1 OR [IMAGE28] in {0,7}), 9=Unknown (always if [IMAGE28]=9).</t>
  </si>
  <si>
    <t>OTHHEM</t>
  </si>
  <si>
    <t>Other Intracranial Hemorrage Present</t>
  </si>
  <si>
    <t>OTHHEMDESC</t>
  </si>
  <si>
    <t>Other Intracranial Hemorrhage Description</t>
  </si>
  <si>
    <t>Up to 50 alphanumeric characters (only if [OTHHEM]=1);  7=N/A (if [OTHHEM] in {0,7} OR [DELDIE]=1), 99=Unknown (always if [OTHHEM]=9).</t>
  </si>
  <si>
    <t>49a</t>
  </si>
  <si>
    <t>PVLIMAG</t>
  </si>
  <si>
    <t>0=No, 1=Yes, 7=N/A (only if [DELDIE]=1); 9=Unknown. 
Should always be 1 if [IMAGE28] is 1.</t>
  </si>
  <si>
    <t>49b</t>
  </si>
  <si>
    <t>PVL</t>
  </si>
  <si>
    <t>Cystic Periventricular Leukomalacia</t>
  </si>
  <si>
    <t>0=No, 1=Yes, 7=N/A (only if [DELDIE]=1 OR [PVLIMAG]=0), 9=Unknown (always if [PVLIMAG]=9).</t>
  </si>
  <si>
    <t>SEIZURE</t>
  </si>
  <si>
    <t>Seizures, EEG or Clinical</t>
  </si>
  <si>
    <t>0=No,  7=N/A (only if [DELDIE]=1), 1=Yes, 9=Unknown</t>
  </si>
  <si>
    <t>HIE</t>
  </si>
  <si>
    <t>Hypoxic-Ischemic Encephalopathy</t>
  </si>
  <si>
    <t>{0, 3, 4, 5, 7, 9}</t>
  </si>
  <si>
    <t>0=No; 3=Mild, 4=Moderate, 5=Severe, 7=N/A (only if [DELDIE]=1 OR [GAWEEKS]&lt;35), 9=Unknown</t>
  </si>
  <si>
    <t>POST-DELIVERY DIAGNOSES AND INTERVENTIONS -- CONGENITAL MALFORMATIONS</t>
  </si>
  <si>
    <t>52a</t>
  </si>
  <si>
    <t>CMAL</t>
  </si>
  <si>
    <t>Major Congenital Anomaly</t>
  </si>
  <si>
    <t>NOTE:  If [ACUTETRS]=1, then C.6b [T_BDCD1 to T_BDCD5] must = [BDCD1 to BDCD5] in the CPQCC Section.  Submit this variable once by only entering the data in the CPQCC Section.  For each record, there is a limit of only 5 congenital anomaly codes regardless if prenatally or post-natally diagnosed.</t>
  </si>
  <si>
    <t>52b</t>
  </si>
  <si>
    <t>BDCD1</t>
  </si>
  <si>
    <t>Congenital Anomaly Code 1</t>
  </si>
  <si>
    <t xml:space="preserve">{congenital anomalies Table, 7777, 9999} </t>
  </si>
  <si>
    <t>7777=N/A (only if [T_CMAL]=0 AND [CMAL]=0), 9999=Unknown (only if [CMAL]=9)</t>
  </si>
  <si>
    <t>BDCD1FLAG</t>
  </si>
  <si>
    <t xml:space="preserve">Congenital Anomaly Code 1 Diagnosed Prenatally </t>
  </si>
  <si>
    <t>{1, 0, 7, 9}</t>
  </si>
  <si>
    <t>1=Yes, 0=No, 7=N/A (only if [ACUTETRS]=0 OR ([ACUTETRS]=1 AND [T_CMAL]=0)), 9=Unknown (only if [T_CMAL]=9).</t>
  </si>
  <si>
    <t>BDCD2</t>
  </si>
  <si>
    <t>Congenital Anomaly Code 2</t>
  </si>
  <si>
    <t>{congenital anomalies Table, 7777, 9999}</t>
  </si>
  <si>
    <t>7777=N/A (only if [T_CMAL]=0 AND [CMAL]=0 OR No 2nd Birth Defect), 9999=Unknown (only if [CMAL]=9)</t>
  </si>
  <si>
    <t>BDCD2FLAG</t>
  </si>
  <si>
    <t xml:space="preserve">Congenital Anomaly Code 2 Diagnosed Prenatally </t>
  </si>
  <si>
    <t>1=Yes, 0=No, 7=N/A (only if [ACUTETRS]=0 OR ([ACUTETRS]=1 AND [T_CMAL]=0) OR [BDCD2]=7777), 9=Unknown (only if [T_CMAL]=9).</t>
  </si>
  <si>
    <t>BDCD3</t>
  </si>
  <si>
    <t>Congenital Anomaly Code 3</t>
  </si>
  <si>
    <t>7777=N/A (only if [T_CMAL]=0 AND [CMAL]=0 OR No 3rd Birth Defect), 9999=Unknown (only if [CMAL]=9)</t>
  </si>
  <si>
    <t>BDCD3FLAG</t>
  </si>
  <si>
    <t xml:space="preserve">Congenital Anomaly Code 3 Diagnosed Prenatally </t>
  </si>
  <si>
    <t>1=Yes, 0=No, 7=N/A (only if [ACUTETRS]=0 OR ([ACUTETRS]=1 AND [T_CMAL]=0) OR [BDCD3]=7777), 9=Unknown (only if [T_CMAL]=9).</t>
  </si>
  <si>
    <t>BDCD4</t>
  </si>
  <si>
    <t>Congenital Anomaly Code 4</t>
  </si>
  <si>
    <t>7777=N/A (only if [T_CMAL]=0 AND [CMAL]=0 OR No 4th Birth Defect), 9999=Unknown (only if [CMAL]=9)</t>
  </si>
  <si>
    <t>BDCD4FLAG</t>
  </si>
  <si>
    <t xml:space="preserve">Congenital Anomaly Code 4 Diagnosed Prenatally </t>
  </si>
  <si>
    <t>1=Yes, 0=No, 7=N/A (only if [ACUTETRS]=0 OR ([ACUTETRS]=1 AND [T_CMAL]=0) OR [BDCD4]=7777), 9=Unknown (only if [T_CMAL]=9).</t>
  </si>
  <si>
    <t>BDCD5</t>
  </si>
  <si>
    <t>Congenital Anomaly Code 5</t>
  </si>
  <si>
    <t>{congenital anomalys Table, 7777, 9999}</t>
  </si>
  <si>
    <t>7777=N/A (only if [T_CMAL]=0 AND [CMAL]=0 OR No 5th Birth Defect), 9999=Unknown (only if [CMAL]=9)</t>
  </si>
  <si>
    <t>BDCD5FLAG</t>
  </si>
  <si>
    <t xml:space="preserve">Congenital Anomaly Code 5 Diagnosed Prenatally </t>
  </si>
  <si>
    <t>1=Yes, 0=No, 7=N/A (only if [ACUTETRS]=0 OR ([ACUTETRS]=1 AND [T_CMAL]=0) OR [BDCD5]=7777), 9=Unknown (only if [T_CMAL]=9).</t>
  </si>
  <si>
    <t xml:space="preserve">NOTE:  If [ACUTETRS]=1, then C.6b [T_BDEFECT] must = [BDEFECT] in the CPQCC Section.  Submit this variable once by only entering the data in the CPQCC Section.  </t>
  </si>
  <si>
    <t>BDEFECT</t>
  </si>
  <si>
    <t>Congenital Anomaly Description</t>
  </si>
  <si>
    <t>NOTE:  This variable applies to any description regardless if diagnosed prenatally or post-natally.  Up to 255 alphanumeric characters (necessary if codes 100, 150, 200, 300, 400, 504, 601, 605, 800, 900 were filled in for one or more of the 5 codes); 77=N/A (only if [T_CMAL]=0 AND [CMAL]=0); 99=Unknown (always if [CMAL]=9)</t>
  </si>
  <si>
    <t>POST-DELIVERY DIAGNOSES AND INTERVENTIONS -- HYPERBILIRUBINEMIA</t>
  </si>
  <si>
    <t>NOTE:  Answer only for Outborn Infants Previously Discharged Home [PDH]=1</t>
  </si>
  <si>
    <t>BILILEVEL</t>
  </si>
  <si>
    <t>TSB Level (15 to 45)</t>
  </si>
  <si>
    <t>{1, 2, 3, 7, 9}</t>
  </si>
  <si>
    <t>1=less than 25, 2=25 to less than 30, 3=greater than or equal to 30, 7=N/A (only if [DELDIE]=1 OR [LOCATE] in {0,2} OR [PDH]=0), 9=Not Done/ Unknown.</t>
  </si>
  <si>
    <t>EXCHANGE</t>
  </si>
  <si>
    <t>Exchange Transfusion</t>
  </si>
  <si>
    <t>0=No, 1=Yes, 7=N/A (only if [DELDIE]=1 OR [LOCATE] in {0,2} or [PDH]=0), 9=Unknown.</t>
  </si>
  <si>
    <t>LASTHOSPITAL</t>
  </si>
  <si>
    <t>Last Hospital Prior to Discharge</t>
  </si>
  <si>
    <t>INITIAL DISPOSITION</t>
  </si>
  <si>
    <t>ENTFEED</t>
  </si>
  <si>
    <t>Enteral Feeding at Discharge</t>
  </si>
  <si>
    <t>0=None, 1=Human Milk Only, 2=Formula Only, 3=Human Milk Fortified with Formula,  7=N/A (only if [DELDIE]=1), 9=Unknown</t>
  </si>
  <si>
    <t>FDISP</t>
  </si>
  <si>
    <t>Initial Disposition From Your Hospital</t>
  </si>
  <si>
    <t>{1, 2, 3, 5, 7, 9}</t>
  </si>
  <si>
    <t>1=Home, 2=Transported, 3=Died, 5=Still hospitalized as of first birthday,  7=N/A (only if [DELDIE]=1), 9=Unknown</t>
  </si>
  <si>
    <t>DWGT</t>
  </si>
  <si>
    <t>Initial Disposition Weight (in Grams)</t>
  </si>
  <si>
    <t>{201-66665, 99999}</t>
  </si>
  <si>
    <t>201-66665, 77777=Not Done or N/A (always if [DELDIE]=1), 99999=Unknown</t>
  </si>
  <si>
    <t>HEADCIRC</t>
  </si>
  <si>
    <t>Head Circumference at Initial Disposition (in cm to nearest 10th of a cm)</t>
  </si>
  <si>
    <t>LOS1</t>
  </si>
  <si>
    <t>Initial Length of Stay</t>
  </si>
  <si>
    <t>{1-366 or 367, 999}</t>
  </si>
  <si>
    <t>TRANSFER</t>
  </si>
  <si>
    <t>TRANSCODE</t>
  </si>
  <si>
    <t>Reason for Transport</t>
  </si>
  <si>
    <t>XFERLOCATION</t>
  </si>
  <si>
    <t>Transferred to a CPQCC Center</t>
  </si>
  <si>
    <t>F2DISP</t>
  </si>
  <si>
    <t>Post-Transfer Disposition</t>
  </si>
  <si>
    <t>1=Home, 2=Transferred again to another hospital, 3=Died, 4=Readmitted to your hospital, 5=Still hospitalized as of first birthday, 7=N/A {only if [DELDIE]=1 OR [FDISP] in {1,3,5}); 9=Unknown (always if [FDISP]=9)</t>
  </si>
  <si>
    <t>F3WGT</t>
  </si>
  <si>
    <t>Weight at Disposition after Re-Admission</t>
  </si>
  <si>
    <t>{201--66665, 77777, 99999}</t>
  </si>
  <si>
    <t>201-66665 (if [F2DISP]=4), 77777=N/A (only if [F2DISP] in {1,2,3,5,7) OR [DELDIE]=1), 99999=Unknown (always if [F2DISP=9] or [FDISP=9])</t>
  </si>
  <si>
    <t>F3DISP</t>
  </si>
  <si>
    <t>Disposition after Re-Admission</t>
  </si>
  <si>
    <t>1=Home, 2=Transferred again to another hospital, 3=Died, 5=Still hospitalized as of first birthday, 7=N/A (only if [DELDIE]=1 OR [F2DISP] in {1,2,3,5,7}), 9=Unknown (always if [F2DISP]=9 OR [FDISP]=9)</t>
  </si>
  <si>
    <t>UDISP</t>
  </si>
  <si>
    <t>Ultimate Disposition of Infant</t>
  </si>
  <si>
    <t>{1, 3, 5, 7, 9}</t>
  </si>
  <si>
    <t>1=Home,  3=Died,  5=Still hospitalized as of first birthday, 7=N/A (only if [DELDIE]=1 OR [F2DISP] in {1,3,5,7} OR [F3DISP] in {1,3,5,7}); 9 (always if [FDISP]=9 OR [F2DISP]=9 OR [F3DISP]=9).</t>
  </si>
  <si>
    <t>LOSTOT</t>
  </si>
  <si>
    <t>Total Length of Stay</t>
  </si>
  <si>
    <t>{1-366 or 367,777, 999}</t>
  </si>
  <si>
    <t>367 for leap years, 777=N/A (if [DELDIE]=1 OR [FDISP] in {1,3,5}), 999=Unknown (always if [FDISP]=9).</t>
  </si>
  <si>
    <t>Item</t>
  </si>
  <si>
    <t>Item Description (2018)</t>
  </si>
  <si>
    <t>Item Number 2017 (empty if not collected in 2017)</t>
  </si>
  <si>
    <t>Item Number in 2018</t>
  </si>
  <si>
    <t>bwgt</t>
  </si>
  <si>
    <t>Birth Weight (in grams)</t>
  </si>
  <si>
    <t>bheadcir</t>
  </si>
  <si>
    <t>Head circumference at birth (in cm)</t>
  </si>
  <si>
    <t>gaweeks</t>
  </si>
  <si>
    <t>3a.</t>
  </si>
  <si>
    <t>gadays</t>
  </si>
  <si>
    <t>3b.</t>
  </si>
  <si>
    <t>bdate</t>
  </si>
  <si>
    <t>Birth Date</t>
  </si>
  <si>
    <t>btime</t>
  </si>
  <si>
    <t>Time of Birth (add.2016)</t>
  </si>
  <si>
    <t>4b.</t>
  </si>
  <si>
    <t>sex</t>
  </si>
  <si>
    <t>deldie</t>
  </si>
  <si>
    <t>locate</t>
  </si>
  <si>
    <t>7a.</t>
  </si>
  <si>
    <t>dayadmiss</t>
  </si>
  <si>
    <t>Day of NICU Admission</t>
  </si>
  <si>
    <t>7b.</t>
  </si>
  <si>
    <t>birthlocation</t>
  </si>
  <si>
    <t>Hospital of Birth (for outborn infants)</t>
  </si>
  <si>
    <t>7c.</t>
  </si>
  <si>
    <t>pdh</t>
  </si>
  <si>
    <t>Previously discharged home</t>
  </si>
  <si>
    <t>8a.</t>
  </si>
  <si>
    <t>readmit</t>
  </si>
  <si>
    <t>Infant Readmitted to your hospital</t>
  </si>
  <si>
    <t>8b.</t>
  </si>
  <si>
    <t>mage</t>
  </si>
  <si>
    <t>Mother's Age at Infant's birth (Age last birthday)</t>
  </si>
  <si>
    <t>mdate</t>
  </si>
  <si>
    <t>Maternal Date of Birth (add.2012)</t>
  </si>
  <si>
    <t>hisp</t>
  </si>
  <si>
    <t>Is mother of Hispanic origin?</t>
  </si>
  <si>
    <t>10a.</t>
  </si>
  <si>
    <t>matrace</t>
  </si>
  <si>
    <t>Maternal Race (add.2012)</t>
  </si>
  <si>
    <t>10b.</t>
  </si>
  <si>
    <t>pcare</t>
  </si>
  <si>
    <t>groupbstrep</t>
  </si>
  <si>
    <t>aster</t>
  </si>
  <si>
    <t>Antenatal steroids received prior to delivery</t>
  </si>
  <si>
    <t>13a.</t>
  </si>
  <si>
    <t>asterdocument</t>
  </si>
  <si>
    <t>Documentation of reasons for NOT initiating ANS therapy before delivery (add.2013)</t>
  </si>
  <si>
    <t>13b.</t>
  </si>
  <si>
    <t>asterreason</t>
  </si>
  <si>
    <t>Main reason for NOT initiating ANS therapy before delivery (add.2013)</t>
  </si>
  <si>
    <t>13c.</t>
  </si>
  <si>
    <t>splabor</t>
  </si>
  <si>
    <t>Spontaneous labor. Did the mother go into labor on her own?</t>
  </si>
  <si>
    <t>mult</t>
  </si>
  <si>
    <t>15a.</t>
  </si>
  <si>
    <t>nbirths</t>
  </si>
  <si>
    <t>15b.</t>
  </si>
  <si>
    <t>birthorder</t>
  </si>
  <si>
    <t>Birth order for multiple births</t>
  </si>
  <si>
    <t>15c.</t>
  </si>
  <si>
    <t>delmod</t>
  </si>
  <si>
    <t>ancmnone</t>
  </si>
  <si>
    <t>No maternal complications</t>
  </si>
  <si>
    <t>17a. None</t>
  </si>
  <si>
    <t>ancmamagsulf</t>
  </si>
  <si>
    <t>Maternal: Antenatal Magnesium Sulfate (add.2012)</t>
  </si>
  <si>
    <t>17a. Antenatal Magnesium Sulfate</t>
  </si>
  <si>
    <t>ancmchorio</t>
  </si>
  <si>
    <t>Maternal: Chorioamnionitis</t>
  </si>
  <si>
    <t>17a. Chorioamnionitis</t>
  </si>
  <si>
    <t>ancmdia</t>
  </si>
  <si>
    <t>17a. Diabetes</t>
  </si>
  <si>
    <t>ancmhyp</t>
  </si>
  <si>
    <t>17a. Hypertension</t>
  </si>
  <si>
    <t>ancmoinf</t>
  </si>
  <si>
    <t>17a. Other Infection</t>
  </si>
  <si>
    <t>ancmces</t>
  </si>
  <si>
    <t>Maternal: Previous Cesaean</t>
  </si>
  <si>
    <t>17a. Previous Cesarean</t>
  </si>
  <si>
    <t>ancmoth</t>
  </si>
  <si>
    <t>17a. Other</t>
  </si>
  <si>
    <t>ancmdesc</t>
  </si>
  <si>
    <t>17a. Description of Other</t>
  </si>
  <si>
    <t>ancfnone</t>
  </si>
  <si>
    <t>No fetal complications</t>
  </si>
  <si>
    <t>17b. None</t>
  </si>
  <si>
    <t>ancfano</t>
  </si>
  <si>
    <t>17b. Anomaly</t>
  </si>
  <si>
    <t>ancfdis</t>
  </si>
  <si>
    <t>Fetal: Non-Reassuring Fetal Status</t>
  </si>
  <si>
    <t>17b. Fetal Distress</t>
  </si>
  <si>
    <t>17b. Non-Reassuring Fetal Status</t>
  </si>
  <si>
    <t>ancfiugr</t>
  </si>
  <si>
    <t>17b. IUGR</t>
  </si>
  <si>
    <t>ancfoth</t>
  </si>
  <si>
    <t>17b. Other</t>
  </si>
  <si>
    <t>ancfdesc</t>
  </si>
  <si>
    <t>17b. Description of Other</t>
  </si>
  <si>
    <t>anconone</t>
  </si>
  <si>
    <t>No obstetrical complications</t>
  </si>
  <si>
    <t>17c. None</t>
  </si>
  <si>
    <t>ancobleed</t>
  </si>
  <si>
    <t>17c. Bleeding</t>
  </si>
  <si>
    <t>ancomal</t>
  </si>
  <si>
    <t>Obstetrical: Malpresentation / Breech</t>
  </si>
  <si>
    <t>17c. Malformation/Breech</t>
  </si>
  <si>
    <t>ancoprerom</t>
  </si>
  <si>
    <t>Obstetrical: Premature ROM (add.2011)</t>
  </si>
  <si>
    <t>17c. Premature ROM</t>
  </si>
  <si>
    <t>ancolabor</t>
  </si>
  <si>
    <t>Obstetrical: Preterm Labor (add.2011)</t>
  </si>
  <si>
    <t>17c. Preterm Labor</t>
  </si>
  <si>
    <t>ancopreprom</t>
  </si>
  <si>
    <t>Obstetrical: Preterm Premature ROM (add.2011)</t>
  </si>
  <si>
    <t>17c. Preterm Premature ROM</t>
  </si>
  <si>
    <t>ancoprom</t>
  </si>
  <si>
    <t>Obstetrical: Prolonged ROM</t>
  </si>
  <si>
    <t>17c. Prolonged ROM</t>
  </si>
  <si>
    <t>ancooth</t>
  </si>
  <si>
    <t>17c. Other</t>
  </si>
  <si>
    <t>ancodesc</t>
  </si>
  <si>
    <t>17c. Description of Other</t>
  </si>
  <si>
    <t>indcesbr</t>
  </si>
  <si>
    <t>18. Ind. Cesarean: Breech</t>
  </si>
  <si>
    <t>indcesdy</t>
  </si>
  <si>
    <t>Indication for Cesarean Delivery -- Dystocia/Failure to Progress</t>
  </si>
  <si>
    <t>18. Ind. Cesarean: Dystocia</t>
  </si>
  <si>
    <t>indceser</t>
  </si>
  <si>
    <t>Indication for Cesarean Delivery -- Elective</t>
  </si>
  <si>
    <t>18. Ind. Cesarean: Elective</t>
  </si>
  <si>
    <t>indcesfd</t>
  </si>
  <si>
    <t>Indication for Cesarean Delivery -- Non-Reassuring Fetal Status</t>
  </si>
  <si>
    <t>18. Ind. Cesarean: Fetal Distress</t>
  </si>
  <si>
    <t>18. Ind. Cesarean: Non-Reassuring Fetal Status</t>
  </si>
  <si>
    <t>indceshtn</t>
  </si>
  <si>
    <t>Indication for Cesarean Delivery -- Hypertension</t>
  </si>
  <si>
    <t>18. Ind. Cesarean: Hypertension</t>
  </si>
  <si>
    <t>indcesmg</t>
  </si>
  <si>
    <t>18. Ind. Cesarean: Multiple Gestation</t>
  </si>
  <si>
    <t>indcespp</t>
  </si>
  <si>
    <t>Indication for Cesarean Delivery -- Placental Problems</t>
  </si>
  <si>
    <t>18. Ind. Cesarean: Placental Probl.</t>
  </si>
  <si>
    <t>indcesoth</t>
  </si>
  <si>
    <t>Indication for Cesarean Delivery -- Other</t>
  </si>
  <si>
    <t>18. Ind. Cesarean: Other</t>
  </si>
  <si>
    <t>indcesdesc</t>
  </si>
  <si>
    <t>18. Ind. Cesarean: Description of Other</t>
  </si>
  <si>
    <t>dccdone</t>
  </si>
  <si>
    <t>Was delayed umbilical cord clamping performed? (add.2018)</t>
  </si>
  <si>
    <t>O.1a</t>
  </si>
  <si>
    <t>19a.</t>
  </si>
  <si>
    <t>dcctime</t>
  </si>
  <si>
    <t>How long was umbilical cord clamping delayed? (add.2018)</t>
  </si>
  <si>
    <t>O.1b</t>
  </si>
  <si>
    <t>19b.</t>
  </si>
  <si>
    <t>dccnotwhy</t>
  </si>
  <si>
    <t>Reason why DCC was not done (optional) (add.2008)</t>
  </si>
  <si>
    <t>dccnotwhydesc</t>
  </si>
  <si>
    <t>Description of Other Reason why DCC was not done (optional) (add.2008)</t>
  </si>
  <si>
    <t>O.1c</t>
  </si>
  <si>
    <t>19c. Description</t>
  </si>
  <si>
    <t>dcccordmilk</t>
  </si>
  <si>
    <t>Was umbilical cord milking performed? (add.2018)</t>
  </si>
  <si>
    <t>O.2</t>
  </si>
  <si>
    <t>19d.</t>
  </si>
  <si>
    <t>dccbreath</t>
  </si>
  <si>
    <t>Did breathing begin before umbilical cord clamping? (add.2018)</t>
  </si>
  <si>
    <t>O.3</t>
  </si>
  <si>
    <t>19e.</t>
  </si>
  <si>
    <t>ap1</t>
  </si>
  <si>
    <t>Apgar score - 1 minute</t>
  </si>
  <si>
    <t>19a. 1-Minute</t>
  </si>
  <si>
    <t>20. 1-Minute</t>
  </si>
  <si>
    <t>ap10</t>
  </si>
  <si>
    <t>Apgar score - 10 minute</t>
  </si>
  <si>
    <t>19a. 10-Minute</t>
  </si>
  <si>
    <t>20. 10-Minute</t>
  </si>
  <si>
    <t>ap5</t>
  </si>
  <si>
    <t>Apgar score - 5 minute</t>
  </si>
  <si>
    <t>19a. 5-Minute</t>
  </si>
  <si>
    <t>20. 5-Minute</t>
  </si>
  <si>
    <t>pa</t>
  </si>
  <si>
    <t>Suspected Encephalopathy or Suspected Perinatal Asphyxia (add.2014)</t>
  </si>
  <si>
    <t>21a.</t>
  </si>
  <si>
    <t>gas</t>
  </si>
  <si>
    <t>Umbilical cord blood gas or baby blood gas in the first hour of life available (add.2014)</t>
  </si>
  <si>
    <t>21b.</t>
  </si>
  <si>
    <t>gassource</t>
  </si>
  <si>
    <t>Source of blood gas (add.2014)</t>
  </si>
  <si>
    <t>21c.</t>
  </si>
  <si>
    <t>gasph</t>
  </si>
  <si>
    <t>pH within 1 hour of life (add.2014)</t>
  </si>
  <si>
    <t>21d.</t>
  </si>
  <si>
    <t>gasbd</t>
  </si>
  <si>
    <t>Base deficit in umbilical cord blood / baby blood gas within first hour of life (add.2014)</t>
  </si>
  <si>
    <t>19f.</t>
  </si>
  <si>
    <t>21e.</t>
  </si>
  <si>
    <t>drox</t>
  </si>
  <si>
    <t>DR Resuscitation -- Oxygen</t>
  </si>
  <si>
    <t>20a.</t>
  </si>
  <si>
    <t>22a.</t>
  </si>
  <si>
    <t>drcpap</t>
  </si>
  <si>
    <t>DR Resuscitation -- Nasal CPAP</t>
  </si>
  <si>
    <t>20b.</t>
  </si>
  <si>
    <t>22b.</t>
  </si>
  <si>
    <t>dret</t>
  </si>
  <si>
    <t>DR Resuscitation -- Endotrachael Tube Ventilation</t>
  </si>
  <si>
    <t>20c.</t>
  </si>
  <si>
    <t>22c.</t>
  </si>
  <si>
    <t>drcc</t>
  </si>
  <si>
    <t>DR Resuscitation -- Cardiac Compression</t>
  </si>
  <si>
    <t>20d.</t>
  </si>
  <si>
    <t>22d.</t>
  </si>
  <si>
    <t>drbm</t>
  </si>
  <si>
    <t>DR Resuscitation -- Bag/Mask</t>
  </si>
  <si>
    <t>20e.</t>
  </si>
  <si>
    <t>22e.</t>
  </si>
  <si>
    <t>drep</t>
  </si>
  <si>
    <t>DR Resuscitation -- Epinephrine</t>
  </si>
  <si>
    <t>20f.</t>
  </si>
  <si>
    <t>22f.</t>
  </si>
  <si>
    <t>drnippv</t>
  </si>
  <si>
    <t>DR Nasal Intermittent Positive Pressure Ventilation (NIPPV) (add.2016)</t>
  </si>
  <si>
    <t>20g.</t>
  </si>
  <si>
    <t>22g.</t>
  </si>
  <si>
    <t>drlma</t>
  </si>
  <si>
    <t>DR Laryngeal Mask Airway (add.2018)</t>
  </si>
  <si>
    <t>22h.</t>
  </si>
  <si>
    <t>drsurf</t>
  </si>
  <si>
    <t>23a.</t>
  </si>
  <si>
    <t>surfx</t>
  </si>
  <si>
    <t>Surfactant given at any time</t>
  </si>
  <si>
    <t>23b.</t>
  </si>
  <si>
    <t>surf1dhr</t>
  </si>
  <si>
    <t>21c. Hours</t>
  </si>
  <si>
    <t>23c. Hours</t>
  </si>
  <si>
    <t>surf1dmin</t>
  </si>
  <si>
    <t>21c. Minutes</t>
  </si>
  <si>
    <t>23c. Minutes</t>
  </si>
  <si>
    <t>atempm</t>
  </si>
  <si>
    <t>Temperature Measured within 1 Hour of Admission to NICU</t>
  </si>
  <si>
    <t>24a.</t>
  </si>
  <si>
    <t>atemp</t>
  </si>
  <si>
    <t>Temperature at Admission to NICU (degrees centigrade)</t>
  </si>
  <si>
    <t>24b.</t>
  </si>
  <si>
    <t>acooling</t>
  </si>
  <si>
    <t>Cooling for HIE in this NICU</t>
  </si>
  <si>
    <t>24c.</t>
  </si>
  <si>
    <t>acoolingmethod</t>
  </si>
  <si>
    <t>Method of Cooling for HIE in this NICU</t>
  </si>
  <si>
    <t>24d.</t>
  </si>
  <si>
    <t>oxy</t>
  </si>
  <si>
    <t>25a.</t>
  </si>
  <si>
    <t>vent</t>
  </si>
  <si>
    <t>Post DR Respiratory Support -- VENT</t>
  </si>
  <si>
    <t>25b.</t>
  </si>
  <si>
    <t>hfv</t>
  </si>
  <si>
    <t>Post DR Respiratory Support -- HIFI</t>
  </si>
  <si>
    <t>23c.</t>
  </si>
  <si>
    <t>25c.</t>
  </si>
  <si>
    <t>hfnc</t>
  </si>
  <si>
    <t>Post DR Respiratory Support -- HFNC</t>
  </si>
  <si>
    <t>23d.</t>
  </si>
  <si>
    <t>25d.</t>
  </si>
  <si>
    <t>nimv</t>
  </si>
  <si>
    <t>Post DR Respiratory Support -- Nasal IMV/SIMV (rev.2012)</t>
  </si>
  <si>
    <t>23e.</t>
  </si>
  <si>
    <t>25e.</t>
  </si>
  <si>
    <t>cpap</t>
  </si>
  <si>
    <t>Post DR Respiratory Support -- Nasal CPAP</t>
  </si>
  <si>
    <t>26a.</t>
  </si>
  <si>
    <t>cpapes</t>
  </si>
  <si>
    <r>
      <t xml:space="preserve">Nasal CPAP </t>
    </r>
    <r>
      <rPr>
        <u/>
        <sz val="8"/>
        <rFont val="Verdana"/>
        <family val="2"/>
      </rPr>
      <t>first</t>
    </r>
    <r>
      <rPr>
        <sz val="10"/>
        <rFont val="Verdana"/>
        <family val="2"/>
      </rPr>
      <t xml:space="preserve"> used before or without ever having received ETT Ventilation?</t>
    </r>
  </si>
  <si>
    <t>26b.</t>
  </si>
  <si>
    <t>durvent</t>
  </si>
  <si>
    <t>Duration of Assisted Ventilation (in your NICU)</t>
  </si>
  <si>
    <t>27a.</t>
  </si>
  <si>
    <t>ventdays</t>
  </si>
  <si>
    <t>Days Ventilated (in your NICU)</t>
  </si>
  <si>
    <t>25b. Days</t>
  </si>
  <si>
    <t>27b. Days</t>
  </si>
  <si>
    <t>die12</t>
  </si>
  <si>
    <t>Did Infant Die within first 12 hours of entering your NICU?</t>
  </si>
  <si>
    <t>rds</t>
  </si>
  <si>
    <t>pntx</t>
  </si>
  <si>
    <t>meconium</t>
  </si>
  <si>
    <t>caffeine</t>
  </si>
  <si>
    <t>Caffeine for Any Reason (add.2018)</t>
  </si>
  <si>
    <t>vitamina</t>
  </si>
  <si>
    <t>Intramuscular Vitamin A for Any Reason (add.2018)</t>
  </si>
  <si>
    <t>nitrico</t>
  </si>
  <si>
    <t>Inhaled Nitric Oxide &gt; 4 Hours (rev.2018)</t>
  </si>
  <si>
    <t>ecmo</t>
  </si>
  <si>
    <t>postster</t>
  </si>
  <si>
    <t>32a.</t>
  </si>
  <si>
    <t>36a.</t>
  </si>
  <si>
    <t>posterbp</t>
  </si>
  <si>
    <t>32b. Blood Pressure</t>
  </si>
  <si>
    <t>36b. Blood Pressure</t>
  </si>
  <si>
    <t>postercld</t>
  </si>
  <si>
    <t>32b. CLD</t>
  </si>
  <si>
    <t>36b. CLD</t>
  </si>
  <si>
    <t>posterex</t>
  </si>
  <si>
    <t>32b. Extubation</t>
  </si>
  <si>
    <t>36b. Extubation</t>
  </si>
  <si>
    <t>posteroth</t>
  </si>
  <si>
    <t>32b. Other</t>
  </si>
  <si>
    <t>36b. Other</t>
  </si>
  <si>
    <t>newox28</t>
  </si>
  <si>
    <t>ox36</t>
  </si>
  <si>
    <t>Supplemental Oxygen at 36 Weeks (adjusted gestational age)</t>
  </si>
  <si>
    <t>34.a</t>
  </si>
  <si>
    <t>38a.</t>
  </si>
  <si>
    <t>vent36</t>
  </si>
  <si>
    <t>Conventional Ventilation at 36 Wks (add.2011)</t>
  </si>
  <si>
    <t>34.b</t>
  </si>
  <si>
    <t>38b.</t>
  </si>
  <si>
    <t>hfv36</t>
  </si>
  <si>
    <t>High Frequency Ventilation at 36 Wks (add.2011)</t>
  </si>
  <si>
    <t>34.c</t>
  </si>
  <si>
    <t>38c.</t>
  </si>
  <si>
    <t>hfnc36</t>
  </si>
  <si>
    <t>High Flow Nasal Cannula at 36 Wks (add.2011)</t>
  </si>
  <si>
    <t>34.d</t>
  </si>
  <si>
    <t>38d.</t>
  </si>
  <si>
    <t>nimv36</t>
  </si>
  <si>
    <t>Nasal IMV or SIMV at 36 Wks (add.2011)</t>
  </si>
  <si>
    <t>34.e</t>
  </si>
  <si>
    <t>38e.</t>
  </si>
  <si>
    <t>cpap36</t>
  </si>
  <si>
    <t>Nasal CPAP at 36 Wks (add.2011)</t>
  </si>
  <si>
    <t>34.f</t>
  </si>
  <si>
    <t>38f.</t>
  </si>
  <si>
    <t>acfinal</t>
  </si>
  <si>
    <t>Respiratory Support at Discharge -- Apnea or Cardio-Respiratory Monitor</t>
  </si>
  <si>
    <t>35b.</t>
  </si>
  <si>
    <t>39a.</t>
  </si>
  <si>
    <t>oxfinal</t>
  </si>
  <si>
    <t>Respiratory Support at Discharge -- Supplemental Oxygen</t>
  </si>
  <si>
    <t>35a.</t>
  </si>
  <si>
    <t>39b.</t>
  </si>
  <si>
    <t>ventfinal</t>
  </si>
  <si>
    <t>Conventional Ventilation at Discharge</t>
  </si>
  <si>
    <t>39c.</t>
  </si>
  <si>
    <t>hfvfinal</t>
  </si>
  <si>
    <t>High Frequency Ventilation at Discharge</t>
  </si>
  <si>
    <t>39d.</t>
  </si>
  <si>
    <t>hfncfinal</t>
  </si>
  <si>
    <t>High Flow Nasal Cannula at Discharge</t>
  </si>
  <si>
    <t>39e.</t>
  </si>
  <si>
    <t>nimvfinal</t>
  </si>
  <si>
    <t>Nasal IMV / SIMV at Discharge</t>
  </si>
  <si>
    <t>39f.</t>
  </si>
  <si>
    <t>cpapfinal</t>
  </si>
  <si>
    <t>Nasal CPAP at Discharge</t>
  </si>
  <si>
    <t>39g.</t>
  </si>
  <si>
    <t>ebseps</t>
  </si>
  <si>
    <t>Early Bacterial Sepsis and/or Meningitis (on or before Day 3)</t>
  </si>
  <si>
    <t>ebsepscd1</t>
  </si>
  <si>
    <t>Early Bacterial Sepsis Code 1 (add.2018)</t>
  </si>
  <si>
    <t>40. Pathogen 1</t>
  </si>
  <si>
    <t>ebsepscd2</t>
  </si>
  <si>
    <t>Early Bacterial Sepsis Code 2 (add.2018)</t>
  </si>
  <si>
    <t>40. Pathogen 2</t>
  </si>
  <si>
    <t>ebsepscd3</t>
  </si>
  <si>
    <t>Early Bacterial Sepsis Code 3 (add.2018)</t>
  </si>
  <si>
    <t>40. Pathogen 3</t>
  </si>
  <si>
    <t>lbpath</t>
  </si>
  <si>
    <t>Late Bacterial Sepsis and/or Meningitis (after Day 3)</t>
  </si>
  <si>
    <t>37a.</t>
  </si>
  <si>
    <t>41a.</t>
  </si>
  <si>
    <t>lbpathcd1</t>
  </si>
  <si>
    <t>Late Bacterial Sepsis Code 1 (add.2018)</t>
  </si>
  <si>
    <t>41a. Pathogen 1</t>
  </si>
  <si>
    <t>lbpathcd2</t>
  </si>
  <si>
    <t>Late Bacterial Sepsis Code 2 (add.2018)</t>
  </si>
  <si>
    <t>41a. Pathogen 2</t>
  </si>
  <si>
    <t>lbpathcd3</t>
  </si>
  <si>
    <t>Late Bacterial Sepsis Code 3 (add.2018)</t>
  </si>
  <si>
    <t>41a. Pathogen 3</t>
  </si>
  <si>
    <t>cnegstaph</t>
  </si>
  <si>
    <t>37b.</t>
  </si>
  <si>
    <t>41b.</t>
  </si>
  <si>
    <t>fungal</t>
  </si>
  <si>
    <t>37c.</t>
  </si>
  <si>
    <t>41c.</t>
  </si>
  <si>
    <t>viral</t>
  </si>
  <si>
    <t>Congenital Infection</t>
  </si>
  <si>
    <t>viralcd1</t>
  </si>
  <si>
    <t>Congenital Infection Code 1 (add.2018)</t>
  </si>
  <si>
    <t>42. Pathogen 1</t>
  </si>
  <si>
    <t>viralcd2</t>
  </si>
  <si>
    <t>Congenital Infection Code 2 (add.2018)</t>
  </si>
  <si>
    <t>42. Pathogen 2</t>
  </si>
  <si>
    <t>viralcd3</t>
  </si>
  <si>
    <t>Congenital Infection Code 3 (add.2018)</t>
  </si>
  <si>
    <t>42. Pathogen 3</t>
  </si>
  <si>
    <t>pda</t>
  </si>
  <si>
    <t>43a.</t>
  </si>
  <si>
    <t>indometh</t>
  </si>
  <si>
    <t>Indomethacin</t>
  </si>
  <si>
    <t>43b.</t>
  </si>
  <si>
    <t>ibuprofen</t>
  </si>
  <si>
    <t>43c.</t>
  </si>
  <si>
    <t>acetamin</t>
  </si>
  <si>
    <t>Acetaminophen (Paracetamol) for Treatment or Prevention of PDA (add.2018)</t>
  </si>
  <si>
    <t>srgpda</t>
  </si>
  <si>
    <t>Surgery or Interventional Catheterization for Closure of PDA (add.2018)</t>
  </si>
  <si>
    <t>43e.</t>
  </si>
  <si>
    <t>probiotics</t>
  </si>
  <si>
    <t>Probiotics (add.2012)</t>
  </si>
  <si>
    <t>40a.</t>
  </si>
  <si>
    <t>44a.</t>
  </si>
  <si>
    <t>nec</t>
  </si>
  <si>
    <t>40b.</t>
  </si>
  <si>
    <t>44b.</t>
  </si>
  <si>
    <t>srgnec</t>
  </si>
  <si>
    <t>NEC Surgery</t>
  </si>
  <si>
    <t>40c.</t>
  </si>
  <si>
    <t>44c.</t>
  </si>
  <si>
    <t>giperf</t>
  </si>
  <si>
    <t>Gastro-Intestinal Perforation</t>
  </si>
  <si>
    <t>eyex</t>
  </si>
  <si>
    <t>42a.</t>
  </si>
  <si>
    <t>46a.</t>
  </si>
  <si>
    <t>istage</t>
  </si>
  <si>
    <t>42b.</t>
  </si>
  <si>
    <t>46b.</t>
  </si>
  <si>
    <t>vegf</t>
  </si>
  <si>
    <t>Treatment of ROP with Anti-VEGF Drug (add.2012)</t>
  </si>
  <si>
    <t>42c.</t>
  </si>
  <si>
    <t>46c.</t>
  </si>
  <si>
    <t>srgrop</t>
  </si>
  <si>
    <t>ROP Surgery</t>
  </si>
  <si>
    <t>42d.</t>
  </si>
  <si>
    <t>46d.</t>
  </si>
  <si>
    <t>srgoth</t>
  </si>
  <si>
    <t>47a.</t>
  </si>
  <si>
    <t>srgcd1</t>
  </si>
  <si>
    <t>Surgery Code 1</t>
  </si>
  <si>
    <t>43b. Surgery Code 1</t>
  </si>
  <si>
    <t>47b. Surgery Code 1</t>
  </si>
  <si>
    <t>srgcd2</t>
  </si>
  <si>
    <t>Surgery Code 2</t>
  </si>
  <si>
    <t>43b. Surgery Code 2</t>
  </si>
  <si>
    <t>47b. Surgery Code 2</t>
  </si>
  <si>
    <t>srgcd3</t>
  </si>
  <si>
    <t>Surgery Code 3</t>
  </si>
  <si>
    <t>43b. Surgery Code 3</t>
  </si>
  <si>
    <t>47b. Surgery Code 3</t>
  </si>
  <si>
    <t>srgcd4</t>
  </si>
  <si>
    <t>Surgery Code 4</t>
  </si>
  <si>
    <t>43b. Surgery Code 4</t>
  </si>
  <si>
    <t>47b. Surgery Code 4</t>
  </si>
  <si>
    <t>srgcd5</t>
  </si>
  <si>
    <t>Surgery Code 5</t>
  </si>
  <si>
    <t>43b. Surgery Code 5</t>
  </si>
  <si>
    <t>47b. Surgery Code 5</t>
  </si>
  <si>
    <t>srgcd6</t>
  </si>
  <si>
    <t>Surgery Code 6</t>
  </si>
  <si>
    <t>43b. Surgery Code 6</t>
  </si>
  <si>
    <t>47b. Surgery Code 6</t>
  </si>
  <si>
    <t>srgcd7</t>
  </si>
  <si>
    <t>Surgery Code 7</t>
  </si>
  <si>
    <t>43b. Surgery Code 7</t>
  </si>
  <si>
    <t>47b. Surgery Code 7</t>
  </si>
  <si>
    <t>srgcd8</t>
  </si>
  <si>
    <t>Surgery Code 8</t>
  </si>
  <si>
    <t>43b. Surgery Code 8</t>
  </si>
  <si>
    <t>47b. Surgery Code 8</t>
  </si>
  <si>
    <t>srgcd9</t>
  </si>
  <si>
    <t>Surgery Code 9</t>
  </si>
  <si>
    <t>43b. Surgery Code 9</t>
  </si>
  <si>
    <t>47b. Surgery Code 9</t>
  </si>
  <si>
    <t>srgcd10</t>
  </si>
  <si>
    <t>Surgery Code 10</t>
  </si>
  <si>
    <t>43b. Surgery Code 10</t>
  </si>
  <si>
    <t>47b. Surgery Code 10</t>
  </si>
  <si>
    <t>srgssi1</t>
  </si>
  <si>
    <t>Surgical Site Infection at Your Hospital for Surgery 1 (add.2018)</t>
  </si>
  <si>
    <t>47b. SSI associated with Surgery 1</t>
  </si>
  <si>
    <t>srgssi2</t>
  </si>
  <si>
    <t>Surgical Site Infection at Your Hospital for Surgery 2 (add.2018)</t>
  </si>
  <si>
    <t>47b. SSI associated with Surgery 2</t>
  </si>
  <si>
    <t>srgssi3</t>
  </si>
  <si>
    <t>Surgical Site Infection at Your Hospital for Surgery 3 (add.2018)</t>
  </si>
  <si>
    <t>47b. SSI associated with Surgery 3</t>
  </si>
  <si>
    <t>srgssi4</t>
  </si>
  <si>
    <t>Surgical Site Infection at Your Hospital for Surgery 4 (add.2018)</t>
  </si>
  <si>
    <t>47b. SSI associated with Surgery 4</t>
  </si>
  <si>
    <t>srgssi5</t>
  </si>
  <si>
    <t>Surgical Site Infection at Your Hospital for Surgery 5 (add.2018)</t>
  </si>
  <si>
    <t>47b. SSI associated with Surgery 5</t>
  </si>
  <si>
    <t>srgssi6</t>
  </si>
  <si>
    <t>Surgical Site Infection at Your Hospital for Surgery 6 (add.2018)</t>
  </si>
  <si>
    <t>47b. SSI associated with Surgery 6</t>
  </si>
  <si>
    <t>srgssi7</t>
  </si>
  <si>
    <t>Surgical Site Infection at Your Hospital for Surgery 7 (add.2018)</t>
  </si>
  <si>
    <t>47b. SSI associated with Surgery 7</t>
  </si>
  <si>
    <t>srgssi8</t>
  </si>
  <si>
    <t>Surgical Site Infection at Your Hospital for Surgery 8 (add.2018)</t>
  </si>
  <si>
    <t>47b. SSI associated with Surgery 8</t>
  </si>
  <si>
    <t>srgssi9</t>
  </si>
  <si>
    <t>Surgical Site Infection at Your Hospital for Surgery 9 (add.2018)</t>
  </si>
  <si>
    <t>47b. SSI associated with Surgery 9</t>
  </si>
  <si>
    <t>srgssi10</t>
  </si>
  <si>
    <t>Surgical Site Infection at Your Hospital for Surgery 10 (add.2018)</t>
  </si>
  <si>
    <t>47b. SSI associated with Surgery 10</t>
  </si>
  <si>
    <t>srgothdesc</t>
  </si>
  <si>
    <t>43b. Description of Surgery</t>
  </si>
  <si>
    <t>47b. Description of Surgery</t>
  </si>
  <si>
    <t>image28</t>
  </si>
  <si>
    <t>Neural Imaging done on or before day 28 and during this admission</t>
  </si>
  <si>
    <t>45a.</t>
  </si>
  <si>
    <t>48a.</t>
  </si>
  <si>
    <t>igrade</t>
  </si>
  <si>
    <t>45b.</t>
  </si>
  <si>
    <t>48b.</t>
  </si>
  <si>
    <t>pihhemloc</t>
  </si>
  <si>
    <t>Location of PIVH Diagnosis</t>
  </si>
  <si>
    <t>45c.</t>
  </si>
  <si>
    <t>48c.</t>
  </si>
  <si>
    <t>shunt</t>
  </si>
  <si>
    <t>Shunt placed for bleed</t>
  </si>
  <si>
    <t>45d.</t>
  </si>
  <si>
    <t>48d.</t>
  </si>
  <si>
    <t>othhem</t>
  </si>
  <si>
    <t>Other Intracranial Hemorrhage Present</t>
  </si>
  <si>
    <t>45e.</t>
  </si>
  <si>
    <t>48e.</t>
  </si>
  <si>
    <t>othhemdesc</t>
  </si>
  <si>
    <t>pvlimag</t>
  </si>
  <si>
    <t>Neural Imaging performed during this admission?</t>
  </si>
  <si>
    <t>49a.</t>
  </si>
  <si>
    <t>pvl</t>
  </si>
  <si>
    <t>49b.</t>
  </si>
  <si>
    <t>seizure</t>
  </si>
  <si>
    <t>hie</t>
  </si>
  <si>
    <t>cmal</t>
  </si>
  <si>
    <t>52a.</t>
  </si>
  <si>
    <t>bdcd1</t>
  </si>
  <si>
    <t>49b. Birth Defect Code 1</t>
  </si>
  <si>
    <t>52b. Congenital Anomaly Code 1</t>
  </si>
  <si>
    <t>bdcd2</t>
  </si>
  <si>
    <t>49b. Birth Defect Code 2</t>
  </si>
  <si>
    <t>52b. Congenital Anomaly Code 2</t>
  </si>
  <si>
    <t>bdcd3</t>
  </si>
  <si>
    <t>49b. Birth Defect Code 3</t>
  </si>
  <si>
    <t>52b. Congenital Anomaly Code 3</t>
  </si>
  <si>
    <t>bdcd4</t>
  </si>
  <si>
    <t>49b. Birth Defect Code 4</t>
  </si>
  <si>
    <t>52b. Congenital Anomaly Code 4</t>
  </si>
  <si>
    <t>bdcd5</t>
  </si>
  <si>
    <t>49b. Birth Defect Code 5</t>
  </si>
  <si>
    <t>52b. Congenital Anomaly Code 5</t>
  </si>
  <si>
    <t>bdefect</t>
  </si>
  <si>
    <t>49b. Description</t>
  </si>
  <si>
    <t>52b. Description</t>
  </si>
  <si>
    <t>bililevel</t>
  </si>
  <si>
    <t>Level of Bilirubin (for outborn infants previously discharged home)</t>
  </si>
  <si>
    <t>exchange</t>
  </si>
  <si>
    <t>Exchange Transfusion (for outborn infants previously discharged home)</t>
  </si>
  <si>
    <t>lasthospital</t>
  </si>
  <si>
    <t>Hospital of Last Home Discharge (for outborn infants previously discharged home)</t>
  </si>
  <si>
    <t>entfeed</t>
  </si>
  <si>
    <t>fdisp</t>
  </si>
  <si>
    <t>Initial Disposition from your hospital</t>
  </si>
  <si>
    <t>dwgt</t>
  </si>
  <si>
    <t>Initial Disposition Weight (in grams)</t>
  </si>
  <si>
    <t>headcirc</t>
  </si>
  <si>
    <t>Initial Disposition Head Circumference (in cm)</t>
  </si>
  <si>
    <t>los1</t>
  </si>
  <si>
    <t>transcode</t>
  </si>
  <si>
    <t>xferlocation</t>
  </si>
  <si>
    <t>Hospital Location Infant was Transferred to</t>
  </si>
  <si>
    <t>f2disp</t>
  </si>
  <si>
    <t>f3wgt</t>
  </si>
  <si>
    <t>f3disp</t>
  </si>
  <si>
    <t>udisp</t>
  </si>
  <si>
    <t>lostot</t>
  </si>
  <si>
    <t>NOTE: ITEMS REMOVED FROM CPeTS are highlighted in Gray.</t>
    <phoneticPr fontId="0" type="noConversion"/>
  </si>
  <si>
    <t>Situation A: Requested Delivery Attendance</t>
  </si>
  <si>
    <t>Situation B: Transport by Referring Center (Self-Transport)</t>
  </si>
  <si>
    <t>Situation C:  Transport from Emergency Department or other non-perinatal setting</t>
  </si>
  <si>
    <t>Situation D: Safe Surrender</t>
  </si>
  <si>
    <t>1000=Situation A; NOTE:  Situation A CANNOT occur with any of the other three  Special Situations</t>
  </si>
  <si>
    <t>0100= Situation B only; 0110= Situation B and Situation C; 0101= Situation B and Situation D; 0111= Situation B, Situation C, and Situation D</t>
  </si>
  <si>
    <t>0010= Situation C only; 0110= Situation B and Situation C; 0011= Situation C and Situation D; 0111= Situation B, Situation C, and Situation D</t>
  </si>
  <si>
    <t>0001= Situation D only; 0101= Situation B and Situation D; 0011= Situation C and Situation D; 0111= Situation B, Situation C, and Situation D</t>
  </si>
  <si>
    <r>
      <t>1=</t>
    </r>
    <r>
      <rPr>
        <sz val="10"/>
        <rFont val="Arial"/>
        <family val="2"/>
      </rPr>
      <t>Requested Delivery Attendance</t>
    </r>
    <phoneticPr fontId="0" type="noConversion"/>
  </si>
  <si>
    <t>enter data</t>
  </si>
  <si>
    <t>Date/Time of Referral</t>
  </si>
  <si>
    <t>Date/Time of mother's admission to L&amp;D</t>
  </si>
  <si>
    <t>N/A</t>
  </si>
  <si>
    <t>C.11</t>
  </si>
  <si>
    <t>T_BDATETIME</t>
  </si>
  <si>
    <t>Date/Time of birth</t>
  </si>
  <si>
    <t xml:space="preserve">Submit Date of Birth; N/A=Time of Birth ONLY </t>
  </si>
  <si>
    <t xml:space="preserve">C.3 </t>
  </si>
  <si>
    <t>T_BWGT</t>
  </si>
  <si>
    <t>Birthweight</t>
  </si>
  <si>
    <t>Enter current weight</t>
  </si>
  <si>
    <t>C.4/ (AD3a, 3b)</t>
  </si>
  <si>
    <t>GAWEEKS, GADAYS</t>
  </si>
  <si>
    <t xml:space="preserve">Best estimate of gestational age -- weeks, days </t>
  </si>
  <si>
    <t>C.5/ (AD5)</t>
  </si>
  <si>
    <t>Major Birth Defect Diagnosed Prenatally</t>
  </si>
  <si>
    <t>C.6b</t>
    <phoneticPr fontId="0" type="noConversion"/>
  </si>
  <si>
    <t>T_BDCD1 to T_BDCD5</t>
    <phoneticPr fontId="0" type="noConversion"/>
  </si>
  <si>
    <t>Birth Defect Code 1 to 5</t>
    <phoneticPr fontId="0" type="noConversion"/>
  </si>
  <si>
    <t>enter data</t>
    <phoneticPr fontId="0" type="noConversion"/>
  </si>
  <si>
    <t>N/A</t>
    <phoneticPr fontId="0" type="noConversion"/>
  </si>
  <si>
    <t>C.7a</t>
    <phoneticPr fontId="0" type="noConversion"/>
  </si>
  <si>
    <t>MDATE</t>
    <phoneticPr fontId="0" type="noConversion"/>
  </si>
  <si>
    <t>Mother's Date of Birth</t>
    <phoneticPr fontId="0" type="noConversion"/>
  </si>
  <si>
    <t>C.8a</t>
    <phoneticPr fontId="0" type="noConversion"/>
  </si>
  <si>
    <t>ASTER</t>
    <phoneticPr fontId="0" type="noConversion"/>
  </si>
  <si>
    <t>Antenatal Steroids</t>
    <phoneticPr fontId="0" type="noConversion"/>
  </si>
  <si>
    <t>C.8b</t>
    <phoneticPr fontId="0" type="noConversion"/>
  </si>
  <si>
    <t>ANCMAMAGSULF</t>
    <phoneticPr fontId="0" type="noConversion"/>
  </si>
  <si>
    <t>Antenatal Conditions, Magnesium - Antenatal Magnesium Sulfate</t>
    <phoneticPr fontId="0" type="noConversion"/>
  </si>
  <si>
    <t>C.9a</t>
  </si>
  <si>
    <t>Surfactant in the Delivery Room</t>
  </si>
  <si>
    <t>C.9b</t>
  </si>
  <si>
    <t>Surfactant Given at any time</t>
  </si>
  <si>
    <t>T_mftranscon</t>
  </si>
  <si>
    <t>Maternal Fetal Transport Consideration</t>
  </si>
  <si>
    <t>Date/Time of Surfactant administration</t>
  </si>
  <si>
    <t>Date/Time of Initial Evaluation by Transfer Team</t>
  </si>
  <si>
    <t>Date/Time of NICU Admission</t>
  </si>
  <si>
    <t>at Referral</t>
  </si>
  <si>
    <t>at Initial Evaluation</t>
  </si>
  <si>
    <t>at NICU Admission</t>
  </si>
  <si>
    <t xml:space="preserve">C.26 </t>
  </si>
  <si>
    <t>C.21.a</t>
  </si>
  <si>
    <t>C.21.b</t>
  </si>
  <si>
    <t>C.21.c</t>
  </si>
  <si>
    <t>C.30</t>
    <phoneticPr fontId="0" type="noConversion"/>
  </si>
  <si>
    <t xml:space="preserve"> Is this the first transfer for this infant?</t>
  </si>
  <si>
    <t xml:space="preserve">C.32 </t>
  </si>
  <si>
    <t>Hospital of Birth</t>
  </si>
  <si>
    <t>900099= Safe Surrender</t>
  </si>
  <si>
    <t>3= Referring Hospital</t>
  </si>
  <si>
    <t xml:space="preserve">C.34b </t>
  </si>
  <si>
    <t xml:space="preserve">enter data </t>
  </si>
  <si>
    <t>Date/Time of transport team departure for referring hospital</t>
  </si>
  <si>
    <t>Date/Time of transport team arrival at referring hospital</t>
  </si>
  <si>
    <t>enter data [optional]</t>
  </si>
  <si>
    <t>{1,3,4,7, 9}</t>
  </si>
  <si>
    <t xml:space="preserve">777=N/A (always if [ACUTETRS]=0 OR [DELDIE]=1 OR [T_TYPE]=1 OR Special Situation A), 777=Not Done, 888=Too Low to Register, 999=Unknown </t>
  </si>
  <si>
    <t xml:space="preserve">777=N/A (always if [ACUTETRS]=0 OR [DELDIE]=1 OR Special Situation B), 777=Not Done, 888=Too Low to Register, 999=Unknown </t>
  </si>
  <si>
    <t xml:space="preserve">777=N/A (always if [ACUTETRS]=0 OR [DELDIE]=1), 777=Not Done, 888=Too Low to Register, 999=Unknown </t>
  </si>
  <si>
    <t xml:space="preserve">777=N/A (always if [ACUTETRS]=0 OR [DELDIE]=1 OR Special Situation B),777=Not Done, 888=Too Low to Register, 999=Unknown </t>
  </si>
  <si>
    <t xml:space="preserve">777=N/A (always if [ACUTETRS]=0 OR [DELDIE]=1 OR [T_TYPE]=1 OR Special Situation A), 777= Not Done, 888=Too Low to Register, 999=Unknown </t>
  </si>
  <si>
    <t xml:space="preserve">777=N/A (always if [ACUTETRS]=0 OR [DELDIE]=1), 777= Not Done, 888=Too Low to Register, 999=Unknown </t>
  </si>
  <si>
    <t xml:space="preserve">0=No, 1=Yes, 7=Not Applicable (always if [DELDIE=1]), 9=Unknown </t>
  </si>
  <si>
    <t>2= 30-60 seconds (if [DCCDONE]=1), 4=61-120 seconds (if [DCCDONE]=1), 5= &gt; 120 seconds (if [DCCDONE]=1), 7= N/A (if [DCCDONE]=0 for [DELDIE]=1), 9=Unknown (always if [DCCDONE]=9)</t>
  </si>
  <si>
    <t>1=Maternal Bleeding (if [DCCDONE]=0), 2= Neonatal Causes (if [DCCDONE]=0), 6=Other (if [DCCDONE]=0), 7= N/A (only if [DCCDONE]=1 or [DELDIE]=1), 9= Confirmed Unknown (always if [DCCDONE]=9)</t>
  </si>
  <si>
    <t>Up to 64 alphanumeric characters characters , 77=N/A (only if [DCCDONE]=1 OR [DCCNOTWHY] in {1,2} or [DELDIE]=1), 99=Unknown (always if [DCCDONE]=9 OR [DCCNOTWHY]=9)</t>
  </si>
  <si>
    <t>{1, 3, 4, 7, 9}</t>
  </si>
  <si>
    <t>7d</t>
  </si>
  <si>
    <t>Reason for Transport-In</t>
  </si>
  <si>
    <t>TRANSCODE_IN</t>
  </si>
  <si>
    <t>Nasal Cannula</t>
  </si>
  <si>
    <t>25f</t>
  </si>
  <si>
    <t>43f</t>
  </si>
  <si>
    <t>PROSTAGLANDIN</t>
  </si>
  <si>
    <t xml:space="preserve">0=No, 1=Yes, 7=N/A (only if [DELDIE]=1 OR [PDA]=0), 9=Unknown (always if [PDA]=9), </t>
  </si>
  <si>
    <t>43g.</t>
  </si>
  <si>
    <t>SRGPDAWTCHD</t>
  </si>
  <si>
    <t>PDA Surgery in conjunction with Repair or Palliation of Congenital Heart Disease</t>
  </si>
  <si>
    <t>0=None, 1=Hood/NC,Blowby, 2= CPAP, 3=Noninvasive Ventilation, 4=Oral/Nasal ETT, 7=N/A (only if [ACUTETRS]=0) OR [DELDIE]=1 OR [T_TYPE]=1 OR Special Situation A), 9=Unknown</t>
  </si>
  <si>
    <t>0=None, 1=Hood/NC,Blowby, 2=CPAP, 3=Noninvasive Ventilation, 4=Oral/Nasal ETT, 7=N/A (only if [ACUTETRS]=0) OR [DELDIE]=1 OR [T_TYPE]=1 OR Special Situation A), 9=Unknown</t>
  </si>
  <si>
    <t>Nasal Cannula at 36 Weeks</t>
  </si>
  <si>
    <t xml:space="preserve">Respiratory Monitoring and Support Devices at Discharge -- Nasal Cannula at Discharge </t>
  </si>
  <si>
    <t>Initial Resuscitation -- Noninvasive ventilation</t>
  </si>
  <si>
    <t>Noninvasive ventilation for greater than 4 hours.</t>
  </si>
  <si>
    <t>Noninvasive Ventilation at 36 Weeks</t>
  </si>
  <si>
    <t xml:space="preserve">Respiratory Monitoring and Support Devices at Discharge -- Noninvasive Ventilation at Discharge </t>
  </si>
  <si>
    <t>45a</t>
  </si>
  <si>
    <t>45b</t>
  </si>
  <si>
    <t>Surgically Confirmed or Clinically Diagnosed Focal Intestinal Perforation</t>
  </si>
  <si>
    <t>49c</t>
  </si>
  <si>
    <t>Cerebellar Hemorrhage</t>
  </si>
  <si>
    <t>53a</t>
  </si>
  <si>
    <t>53b</t>
  </si>
  <si>
    <t>53c</t>
  </si>
  <si>
    <t>54a</t>
  </si>
  <si>
    <t>54b</t>
  </si>
  <si>
    <t>Primary Caregiver’s Preferred Language</t>
  </si>
  <si>
    <t>Primary Caregiver’s Preferred Language, description for Other</t>
  </si>
  <si>
    <t xml:space="preserve">Did the primary caregiver require interpreter services (either in-person or remote) during this hospitalization? </t>
  </si>
  <si>
    <t>GIPERF_SC</t>
  </si>
  <si>
    <t>{0, 2, 3, 4, 7, 9}</t>
  </si>
  <si>
    <t>{0, 2, 3, 4,  7, 9}</t>
  </si>
  <si>
    <t xml:space="preserve">Prostaglandin for the Treatment of PDA </t>
  </si>
  <si>
    <t>0=No, 1=Yes, 7=N/A (only if [DELDIE]=1 OR [PDA]=0), 9=Unknown (always if [PDA]=9)</t>
  </si>
  <si>
    <t>0=No, 1=Yes, 7=N/A (only if [DELDIE]=1 OR [SRGPDA]=0), 9=Unknown (always if [SRGPDA]=9)</t>
  </si>
  <si>
    <t>CEREBELLAR_HEM</t>
  </si>
  <si>
    <t>LANGUAGE</t>
  </si>
  <si>
    <t>LANGUAGEDESC</t>
  </si>
  <si>
    <t>INTERPRETER</t>
  </si>
  <si>
    <t>{Language codes}</t>
  </si>
  <si>
    <t xml:space="preserve">0=No, 4=Yes, flow rate &gt; 2l/min,
3= Yes, flow rate &lt;= 2l/min, 
2= Yes, flow rate unknown,  7=N/A (only if [DELDIE]=1), 9=Unknown, </t>
  </si>
  <si>
    <t>0=No, 4=Yes, flow rate &gt; 2l/min,
3=Yes, flow rate &lt;= 2l/min,
2=Yes, flow rate unknown, 7=N/A (only if infant not in hospital at 36 weeks OR ([bwgt]&gt;1500 AND [gaweeks]&gt;31) OR [DELDIE]=1), 9=Unknown.</t>
  </si>
  <si>
    <t>0=No, 4=Yes, flow rate &gt; 2l/min, 
3=Yes, flow rate &lt;= 2l/min,
2=Yes, flow rate unknown,, 7=N/A (only if [DELDIE]=1), 9=Unknown</t>
  </si>
  <si>
    <t>0=No, 1=Yes, 7=N/A (only if [DELDIE]=1 OR [PVLIMAG]=0); 9=Unknown  (always if [PVLIMAG]=9). 
Should always be 1 if [OTHHEM]=1 AND [OTHHEMDESC] = Cerebellar Hemorrhage.</t>
  </si>
  <si>
    <t>Neural Image Done at Any Time?</t>
  </si>
  <si>
    <t xml:space="preserve">Enter birthweight in grams.Do not use a comma separator as in 1,224. Use only numbers as in 1224. </t>
  </si>
  <si>
    <t>1=Yes, 0=No, 7=N/A (always if [DELDIE]=1 or [LANGUAGE]=592), 9=Unknown (always if [LANGUAGE]=9999)</t>
  </si>
  <si>
    <t>{HCAI ID (formerly OSHPD), 777777}</t>
  </si>
  <si>
    <t>Valid HCAI ID (formerly OSHPD) number (see list); 777777=N/A (only if [ACUTETRS]=0 OR [DELDIE]=1)</t>
  </si>
  <si>
    <r>
      <t>Valid HCAI ID (formerly OSHPD) number (see list);</t>
    </r>
    <r>
      <rPr>
        <sz val="13"/>
        <rFont val="Verdana"/>
        <family val="2"/>
      </rPr>
      <t xml:space="preserve"> 777777=N/A (if [T_firstTrans] =1</t>
    </r>
    <r>
      <rPr>
        <sz val="12"/>
        <rFont val="Verdana"/>
        <family val="2"/>
      </rPr>
      <t xml:space="preserve"> OR [ACUTETRS]=0 OR [DELDIE]=1)</t>
    </r>
  </si>
  <si>
    <t>{HCAI ID (formerly OSHPD) number, 777777}</t>
  </si>
  <si>
    <t>777777 if [LOCATE]=0; valid HCAI ID (formerly OSHPD) number (see list)
For acute Transports-In with Special Situation D, this item should be "900099" (Safe Surrender).</t>
  </si>
  <si>
    <t>{HCAI ID (formerly OSHPD) number, 777777, 999999}</t>
  </si>
  <si>
    <t>Valid HCAI ID (formerly OSHPD) number (see list); 777777=N/A (only if [DELDIE]=1 OR [LOCATE] in {0,2} OR [PDH]=0), 999999=Unknown.</t>
  </si>
  <si>
    <t>DRSAO2</t>
  </si>
  <si>
    <r>
      <t>Mean Oxygen Saturation (SaO</t>
    </r>
    <r>
      <rPr>
        <vertAlign val="subscript"/>
        <sz val="12"/>
        <rFont val="Verdana"/>
        <family val="2"/>
      </rPr>
      <t>2</t>
    </r>
    <r>
      <rPr>
        <sz val="12"/>
        <rFont val="Verdana"/>
        <family val="2"/>
      </rPr>
      <t>) at 5 Minutes</t>
    </r>
  </si>
  <si>
    <t>DRFIO2</t>
  </si>
  <si>
    <r>
      <t>Inspired Oxygen Concentration (FiO</t>
    </r>
    <r>
      <rPr>
        <vertAlign val="subscript"/>
        <sz val="12"/>
        <rFont val="Verdana"/>
        <family val="2"/>
      </rPr>
      <t>2</t>
    </r>
    <r>
      <rPr>
        <sz val="12"/>
        <rFont val="Verdana"/>
        <family val="2"/>
      </rPr>
      <t>) at 5 Minutes</t>
    </r>
  </si>
  <si>
    <t>LANGUAGE AND INTERPRETER</t>
  </si>
  <si>
    <t>FCCSKIN</t>
  </si>
  <si>
    <t>Days from Hospital Admission/NICU Admission to First Skin-to-Skin Care at Your Hospital</t>
  </si>
  <si>
    <t>{1-367, 0, 777, 999}</t>
  </si>
  <si>
    <t>FCCSWRK</t>
  </si>
  <si>
    <t>Days from Hospital Admission/NICU Admission to First Social Worker Contact at Your Hospital</t>
  </si>
  <si>
    <t>FCCTCOL</t>
  </si>
  <si>
    <t>Hours from Birth to Administering Oral Colostrum at Your Hospital</t>
  </si>
  <si>
    <t>FCCCOMMENT</t>
  </si>
  <si>
    <t>Any comments regarding the FCC items</t>
  </si>
  <si>
    <t>27c</t>
  </si>
  <si>
    <t>VENTTTLDAYS</t>
  </si>
  <si>
    <t>Duration of First Episode of Intubated Assisted Ventilation in Your NICU</t>
  </si>
  <si>
    <t>FCC.2</t>
  </si>
  <si>
    <t>FCC.4</t>
  </si>
  <si>
    <t>Total duration of intubated assisted ventilation including all episodes at your NICU</t>
  </si>
  <si>
    <r>
      <t xml:space="preserve">1 - 366 (367 for leap years), 1=Less than 24 Hours , 2= 24  Hours to under 48 Hours, </t>
    </r>
    <r>
      <rPr>
        <sz val="12"/>
        <color indexed="8"/>
        <rFont val="Verdana"/>
        <family val="2"/>
      </rPr>
      <t xml:space="preserve">ETC. </t>
    </r>
    <r>
      <rPr>
        <sz val="12"/>
        <rFont val="Verdana"/>
        <family val="2"/>
      </rPr>
      <t xml:space="preserve">7777=N/A (only if [DURVENT] IN (0,1,7) </t>
    </r>
    <r>
      <rPr>
        <sz val="12"/>
        <color indexed="8"/>
        <rFont val="Verdana"/>
        <family val="2"/>
      </rPr>
      <t>OR [</t>
    </r>
    <r>
      <rPr>
        <sz val="12"/>
        <rFont val="Verdana"/>
        <family val="2"/>
      </rPr>
      <t>DELDIE]=1), 9999=Unknown (always if [DURVENT]=9)</t>
    </r>
  </si>
  <si>
    <t>DRO2.1</t>
  </si>
  <si>
    <t>DRO2.2</t>
  </si>
  <si>
    <t xml:space="preserve">1 to 366 (367 if leap day must be added), 777=N/A (only if [DELDIE]=1); 999=Unknown. </t>
  </si>
  <si>
    <t>2024 Item</t>
  </si>
  <si>
    <t>01/01/2024-07/06/2024</t>
  </si>
  <si>
    <t>Section II.  2024 EDS Specifications for the CPeTS Database</t>
  </si>
  <si>
    <t>NOTE: NEW &amp; REVISED FIELDS FOR 2024 ARE HIGHLIGHTED in Yellow for CPeTS</t>
  </si>
  <si>
    <t>Section III.  2024 EDS Specifications for the CPQCC Database</t>
  </si>
  <si>
    <t>NOTE: NEW &amp; REVISED FIELDS FOR 2024 ARE HIGHLIGHTED IN Yellow for CPQCC</t>
  </si>
  <si>
    <t>Initial Resuscitation - Supraglottic Airway Device</t>
  </si>
  <si>
    <t>DRLMA</t>
  </si>
  <si>
    <t xml:space="preserve">592 = English
593 = Arabic
594 = Armenian
595 = Cambodian/Khmer
596 = Cantonese
597 = Farsi/Persian
598 = Hmong/Miao
599 = Korean
600 = Mandarin
601 = Russian
602 = Spanish
603 = Tagalog
604 = Vietnamese
605 = Sign Language
725 = Japanese
726 = Hindi
727 = Mixteco
728 = Punjabi
729 = Thai
7777 = Not Applicable (only if [DELDIE]=1)
9998 = Other, DESCRIBE
9999 = Unknown
</t>
  </si>
  <si>
    <t>Only if [LANGUAGE]=9998</t>
  </si>
  <si>
    <t>{1, 2, 7, 9}</t>
  </si>
  <si>
    <t xml:space="preserve">1 =Surgically Confirmed, 2 = Clinically Diagnosed, 7=Not Applicable (if [DELDIE] =1 or [GIPERF] IN (11,12,13)), 9= Unknown </t>
  </si>
  <si>
    <t>{0, 1, 2, 3, 4, 6, 10, 55, 77, 99}</t>
  </si>
  <si>
    <t>0=ECMO, 10=Hypothermic Therapy, 3=Surgery, 2=Other Medical/Diagnostic services, 1=Growth/Discharge planning,  4=Chronic care, 55=Other, 6=Insurance, 77=Not applicable (Only if [DELDIE]=1 OR [LOCATE] in {0,2}) , 99=Confirmed unknown</t>
  </si>
  <si>
    <t xml:space="preserve">0=ECMO, 10= Hypothermic Therapy, 3=Surgery, 2=Other Medical/Diagnostic services, 1=Growth/Discharge planning, 4=Chronic care, 55=Other Reason, 6=Insurance, 77=N/A (only if [DELDIE]=1 OR FDISP in {1,3,5}), 99=Unknown (always if [FDISP]=9) </t>
  </si>
  <si>
    <t>1 =Surgically Confirmed, 2 = Clinically Diagnosed, 7=Not Applicable (if [DELDIE] =1 or [GIPERF] = 0), 9= Unknown (always if [GIPERF]=9)</t>
  </si>
  <si>
    <t>0=No,1=Yes,  7=N/A (only if [DELDIE]=1 OR ([BWGT]&gt;1500 AND [GAWEEKS]&gt;31)), 9=Unknown</t>
  </si>
  <si>
    <t xml:space="preserve">0=ECMO, 10= Hypothermic Therapy, 3=Surgery, 2=Other Medical/Diagnostic services, 1=Growth/Discharge planning, 4=Chronic care, 6=Insurance, 55=Other Reason, 77=N/A (only if [DELDIE]=1 OR FDISP in {1,3,5}), 99=Unknown (always if [FDISP]=9) </t>
  </si>
  <si>
    <t>Valid HCAI ID (formerly OSHPD) number (see list); 777777=N/A (only if [DELDIE]=1 OR [FDISP] in {1,3,5}); 999999=Unknown (always if [FDISP]=9).</t>
  </si>
  <si>
    <t>Leave empty if your NICU is not participating in the FCC or MOMMS projects or if you have no comments.</t>
  </si>
  <si>
    <t>MOMMS.1-HIV</t>
  </si>
  <si>
    <t>MOMMS_HIV</t>
  </si>
  <si>
    <t>HIV exclusion</t>
  </si>
  <si>
    <r>
      <t xml:space="preserve">0=No, 1=Yes, 7=Not Applicable if [DELDIE]=1 OR ([BWGT]&gt;1500 AND [GAWEEKS]&gt;31) OR [DAYADMISS]&gt;3 OR [BDATE]&lt;01JUN2024.
</t>
    </r>
    <r>
      <rPr>
        <sz val="12"/>
        <color rgb="FFC00000"/>
        <rFont val="Verdana"/>
        <family val="2"/>
      </rPr>
      <t>Leave empty if your NICU is not participating in the MOMMS project.</t>
    </r>
  </si>
  <si>
    <t>MOMMS.1-Substance Use</t>
  </si>
  <si>
    <t>MOMMS_MTX</t>
  </si>
  <si>
    <t>Maternal substance use disorder exclusion</t>
  </si>
  <si>
    <t>MOMMS_GALACTOSEMIA</t>
  </si>
  <si>
    <t>MOMMS_HTLV</t>
  </si>
  <si>
    <t>MOMMS_MEDS</t>
  </si>
  <si>
    <t>MOMMS_ADOPT</t>
  </si>
  <si>
    <t>Galactosemia exclusion</t>
  </si>
  <si>
    <t>HTLV 1/2 infection exclusion</t>
  </si>
  <si>
    <t>Medication exclusion</t>
  </si>
  <si>
    <t>Adoption exclusion</t>
  </si>
  <si>
    <t>MOMMS.1-Galactosemia</t>
  </si>
  <si>
    <t>MOMMS.1-HTLV</t>
  </si>
  <si>
    <t>MOMMS.1-Meds</t>
  </si>
  <si>
    <t>MOMMS.1-Adoption</t>
  </si>
  <si>
    <t>MOMMS.4</t>
  </si>
  <si>
    <t>MOMMS.5</t>
  </si>
  <si>
    <t>MOMMS.6</t>
  </si>
  <si>
    <t>MOMMS.7</t>
  </si>
  <si>
    <t xml:space="preserve">MOMMS_LTO1 </t>
  </si>
  <si>
    <t xml:space="preserve">MOMMS_LTO2 </t>
  </si>
  <si>
    <t>MOMMS_BFDIS</t>
  </si>
  <si>
    <t>MOMMS_BMVOL</t>
  </si>
  <si>
    <t>Maternal Milk LTO Check-In at Age 1-2 Weeks</t>
  </si>
  <si>
    <t>Maternal Milk LTO Check-In at PMA 32-34 Weeks</t>
  </si>
  <si>
    <t>Breastfed within 24 Hours prior to Discharge</t>
  </si>
  <si>
    <t>Maximum Breastmilk Volume in 24 hours by 2 Weeks</t>
  </si>
  <si>
    <t>FCC.1 / MOMMS.2</t>
  </si>
  <si>
    <t>FCC.3 / MOMMS.3</t>
  </si>
  <si>
    <r>
      <t xml:space="preserve">0=No, 1=Yes, 7=Not Applicable if [DELDIE]=1 OR ([BWGT]&gt;1500 AND [GAWEEKS]&gt;31) OR [DAYADMISS]&gt;3 OR [BDATE]&lt;01JUN2024 OR [MOMMS_HIV]=1 OR [MOMMS_MTX]=1 OR [MOMMS_GALACTOSEMIA]=1 OR [MOMMS_HTLV]=1 OR [MOMMS_MEDS]=1 OR [MOMMS_ADOPT]=1, 9=Unknown.
</t>
    </r>
    <r>
      <rPr>
        <sz val="12"/>
        <color rgb="FFC00000"/>
        <rFont val="Verdana"/>
        <family val="2"/>
      </rPr>
      <t>Leave empty if your NICU is not participating in the MOMMS project.</t>
    </r>
  </si>
  <si>
    <r>
      <t xml:space="preserve">0-2000, 7777=Not Applicable if Mom chose to not breastfeed OR [DELDIE]=1 OR ([BWGT]&gt;1500 AND [GAWEEKS]&gt;31) OR [DAYADMISS]&gt;3 OR [BDATE]&lt;01JUN2024 OR [MOMMS_HIV]=1 OR [MOMMS_MTX]=1 OR [MOMMS_GALACTOSEMIA]=1 OR [MOMMS_HTLV]=1 OR [MOMMS_MEDS]=1 OR [MOMMS_ADOPT]=1, 9999=Unknown.
</t>
    </r>
    <r>
      <rPr>
        <sz val="12"/>
        <color rgb="FFC00000"/>
        <rFont val="Verdana"/>
        <family val="2"/>
      </rPr>
      <t>Leave empty if your NICU is not participating in the MOMMS project.</t>
    </r>
  </si>
  <si>
    <r>
      <t xml:space="preserve">0=No, 1=Yes, 7=Not Applicable if [DELDIE]=1 OR ([BWGT]&gt;1500 AND [GAWEEKS]&gt;31) OR [DAYADMISS]&gt;3 OR [BDATE]&lt;01JUN2024 OR [MOMMS_HIV]=1 OR [MOMMS_MTX]=1 OR [MOMMS_GALACTOSEMIA]=1 OR [MOMMS_HTLV]=1 OR [MOMMS_MEDS]=1 OR [MOMMS_ADOPT]=1, 9=Unknown (always if  ([LOS1]=999  AND ([FDISP] IN {1,3,5,9} OR ([FDISP]=2 AND [F2DISP] IN {1,2,3,5,9}))) OR ([LOSTOT]=999 AND [FDISP]=2 AND [F2DISP]=4)).
This field is ignored if ([LOS1]=NULL  AND ([FDISP] IN {1,3,5,9} OR ([FDISP]=2 AND [F2DISP] IN {1,2,3,5,9}))) OR ([LOSTOT]=NULL AND [FDISP]=2 AND [F2DISP]=4).
</t>
    </r>
    <r>
      <rPr>
        <sz val="12"/>
        <color rgb="FFC00000"/>
        <rFont val="Verdana"/>
        <family val="2"/>
      </rPr>
      <t>Leave empty if your NICU is not participating in the MOMMS project.</t>
    </r>
  </si>
  <si>
    <r>
      <t xml:space="preserve">0-480, 777=if oral colostrum was never administered at your hospital or [DELDIE], 999=Unknown,
</t>
    </r>
    <r>
      <rPr>
        <b/>
        <sz val="12"/>
        <rFont val="Verdana"/>
        <family val="2"/>
      </rPr>
      <t>MOMMS Participants only:</t>
    </r>
    <r>
      <rPr>
        <sz val="12"/>
        <rFont val="Verdana"/>
        <family val="2"/>
      </rPr>
      <t xml:space="preserve"> 7777=Not Applicable only if [DELDIE]=1 OR ([BWGT]&gt;1500 AND [GAWEEKS]&gt;31) OR [DAYADMISS]&gt;3 OR [BDATE]&lt;01JUN2024 OR [MOMMS_HIV]=1 OR [MOMMS_MTX]=1 OR [MOMMS_GALACTOSEMIA]=1 OR [MOMMS_HTLV]=1 OR [MOMMS_MEDS]=1 OR [MOMMS_ADOPT]=1, 9999= Unknown,
Note that if [DELDIE]=1 this item can be coded as 777 or 7777. 
The Unknown option can be coded as 999 or 9999.
</t>
    </r>
    <r>
      <rPr>
        <sz val="12"/>
        <color rgb="FFC00000"/>
        <rFont val="Verdana"/>
        <family val="2"/>
      </rPr>
      <t>Leave empty if your NICU is not participating in the FCC or MOMMS project.</t>
    </r>
  </si>
  <si>
    <r>
      <t xml:space="preserve">0=First Skin-to-Skin prior to NICU admission (big babies only!), 1-366 (367 for leap years), 777= skin-to-skin was never used at your hospital or if [DELDIE=1], 999= Unknown
</t>
    </r>
    <r>
      <rPr>
        <b/>
        <sz val="12"/>
        <rFont val="Verdana"/>
        <family val="2"/>
      </rPr>
      <t>MOMMS Participants only</t>
    </r>
    <r>
      <rPr>
        <sz val="12"/>
        <rFont val="Verdana"/>
        <family val="2"/>
      </rPr>
      <t xml:space="preserve">: 7777=Not Applicable only if [DELDIE]=1 OR ([BWGT]&gt;1500 AND [GAWEEKS]&gt;31) OR [DAYADMISS]&gt;3 OR [BDATE]&lt;01JUN2024 OR [MOMMS_HIV]=1 OR [MOMMS_MTX]=1 OR [MOMMS_GALACTOSEMIA]=1 OR [MOMMS_HTLV]=1 OR [MOMMS_MEDS]=1 OR [MOMMS_ADOPT]=1.
Note that if [DELDIE]=1 this item can be coded as 777 or 7777.
The unknown option can be coded as 999 or 9999.
</t>
    </r>
    <r>
      <rPr>
        <sz val="12"/>
        <color rgb="FFC00000"/>
        <rFont val="Verdana"/>
        <family val="2"/>
      </rPr>
      <t>Leave empty if your NICU is not participating in the FCC or MOMMS projects.</t>
    </r>
  </si>
  <si>
    <t>{1-367, 0, 777, 999, 7777, 9999}</t>
  </si>
  <si>
    <t>{0-480, 777, 999, 7777, 9999}</t>
  </si>
  <si>
    <t>{21-100, 777, 999}</t>
  </si>
  <si>
    <t>{0-100, 777, 999}</t>
  </si>
  <si>
    <t>{0-2000, 7777, 9999}</t>
  </si>
  <si>
    <r>
      <t xml:space="preserve">0=First social worker contact prior to NICU admission (big babies only!), 1-366 (367 for leap years), 777=no social worker contact ever at your hospital OR if [DELDIE]=1, 999= Unknown
</t>
    </r>
    <r>
      <rPr>
        <sz val="12"/>
        <color rgb="FFC00000"/>
        <rFont val="Verdana"/>
        <family val="2"/>
      </rPr>
      <t>Leave empty if your NICU is not participating in the FCC project.</t>
    </r>
  </si>
  <si>
    <r>
      <t xml:space="preserve">0-100, 777=N/A if ([bwgt] &gt; 1500 AND [gaweeks] &gt; 31) OR [locate] = 1, 999=Unknown
</t>
    </r>
    <r>
      <rPr>
        <sz val="12"/>
        <color rgb="FFC00000"/>
        <rFont val="Verdana"/>
        <family val="2"/>
      </rPr>
      <t>Leave empty if your NICU is not participating in the DR O</t>
    </r>
    <r>
      <rPr>
        <vertAlign val="subscript"/>
        <sz val="12"/>
        <color rgb="FFC00000"/>
        <rFont val="Verdana"/>
        <family val="2"/>
      </rPr>
      <t>2</t>
    </r>
    <r>
      <rPr>
        <sz val="12"/>
        <color rgb="FFC00000"/>
        <rFont val="Verdana"/>
        <family val="2"/>
      </rPr>
      <t xml:space="preserve"> Qi project.</t>
    </r>
  </si>
  <si>
    <r>
      <t xml:space="preserve">21-100, 777=N/A if ([bwgt] &gt; 1500 AND [gaweeks] &gt; 31) OR [locate] = 1, 999=Unknown
</t>
    </r>
    <r>
      <rPr>
        <sz val="12"/>
        <color rgb="FFC00000"/>
        <rFont val="Verdana"/>
        <family val="2"/>
      </rPr>
      <t>Leave empty if your NICU is not participating in the DR O</t>
    </r>
    <r>
      <rPr>
        <vertAlign val="subscript"/>
        <sz val="12"/>
        <color rgb="FFC00000"/>
        <rFont val="Verdana"/>
        <family val="2"/>
      </rPr>
      <t>2</t>
    </r>
    <r>
      <rPr>
        <sz val="12"/>
        <color rgb="FFC00000"/>
        <rFont val="Verdana"/>
        <family val="2"/>
      </rPr>
      <t xml:space="preserve"> Qi project.</t>
    </r>
  </si>
  <si>
    <t xml:space="preserve">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t>
  </si>
  <si>
    <t xml:space="preserve">16 alphanumeric characters using forward slashes for the date, a {space} between date and time, and a colon between hour and minutes=mm/dd/yyyy{space}hh:mm; 
</t>
  </si>
  <si>
    <t xml:space="preserve">All Date/Time variables must be coded as string variable values enclosed in quotes.  In other words in a comma separated ASCII file, a Date/Time variable must be submitted as </t>
  </si>
  <si>
    <t>RE_AIAN</t>
  </si>
  <si>
    <t>Maternal Race/Ethnicity: American Indian or Alaska Native</t>
  </si>
  <si>
    <t>RE_ASIAN</t>
  </si>
  <si>
    <t>RE_BLACK</t>
  </si>
  <si>
    <t>RE_HISP</t>
  </si>
  <si>
    <t>RE_MENA</t>
  </si>
  <si>
    <t>RE_NHPI</t>
  </si>
  <si>
    <t>RE_WHITE</t>
  </si>
  <si>
    <t>RE_OTHER</t>
  </si>
  <si>
    <t>RE_DECLINED</t>
  </si>
  <si>
    <t>RE_UNKNOWN</t>
  </si>
  <si>
    <t>Maternal Race/Ethnicity: Unknown</t>
  </si>
  <si>
    <t>Maternal Race/Ethnicity: Asian</t>
  </si>
  <si>
    <t>Maternal Race/Ethnicity: Black or African American</t>
  </si>
  <si>
    <t>Maternal Race/Ethnicity: Hispanic or Latino</t>
  </si>
  <si>
    <t>Maternal Race/Ethnicity: Middle Eastern or North African</t>
  </si>
  <si>
    <t>Maternal Race/Ethnicity: Native Hawaiian or Pacific Islander</t>
  </si>
  <si>
    <t>Maternal Race/Ethnicity: White</t>
  </si>
  <si>
    <t>Maternal Race/Ethnicity: Other</t>
  </si>
  <si>
    <t>Maternal Race/Ethnicity: Declined</t>
  </si>
  <si>
    <t>1=Yes, 0=No or Unknown or Declined</t>
  </si>
  <si>
    <t>1=Yes, 0=No
If coded Yes, all other maternal race/ethnicity fields must be coded No (0).</t>
  </si>
  <si>
    <t>{0.1 - 70.0, 777.7, 999.9}</t>
  </si>
  <si>
    <t>0.1 to 70.0, 777.7, 999.9; Codes:  777.7 = N/A (Not Done), 999.9 = Unknown</t>
  </si>
  <si>
    <t>{0.1-70.0, 777.7, 999.9}</t>
  </si>
  <si>
    <t>0.1 TO 70.0, 777.7=Not done or N/A (always if [DELDIE]=1) 999.9=Unknown</t>
  </si>
  <si>
    <r>
      <t xml:space="preserve">1 - 366 (367 for leap years), 1=Less than 24 Hours , 2= 24  Hours to under 48 Hours, </t>
    </r>
    <r>
      <rPr>
        <sz val="12"/>
        <color indexed="8"/>
        <rFont val="Verdana"/>
        <family val="2"/>
      </rPr>
      <t xml:space="preserve">ETC. </t>
    </r>
    <r>
      <rPr>
        <sz val="12"/>
        <rFont val="Verdana"/>
        <family val="2"/>
      </rPr>
      <t xml:space="preserve">7777=N/A (if only one episode of intubated assisted ventilation OR [DURVENT] IN (0,7) </t>
    </r>
    <r>
      <rPr>
        <sz val="12"/>
        <color indexed="8"/>
        <rFont val="Verdana"/>
        <family val="2"/>
      </rPr>
      <t>OR [</t>
    </r>
    <r>
      <rPr>
        <sz val="12"/>
        <rFont val="Verdana"/>
        <family val="2"/>
      </rPr>
      <t xml:space="preserve">DELDIE]=1), 9999=Unknown (always if [DURVENT]=9)
</t>
    </r>
    <r>
      <rPr>
        <sz val="12"/>
        <color rgb="FFC00000"/>
        <rFont val="Verdana"/>
        <family val="2"/>
      </rPr>
      <t>Leave empty if your NICU is not submitting this optional item. Leave empty for big babies if your NICU is only submitting this optional litem for small babies.</t>
    </r>
  </si>
  <si>
    <t>NOTE:  Unless your NICU participates in the VON Expanded Database, the Retinopathy of Prematurity section (Items 46a. To 46d.) is only applicable for infants with a birth weight less than or equal to 1500 grams or less than or equal to 31 completed weeks of gestation.</t>
  </si>
  <si>
    <t>(Version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</si>
</sst>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name val="Verdana"/>
    </font>
    <font>
      <b/>
      <sz val="10"/>
      <name val="Verdana"/>
      <family val="2"/>
    </font>
    <font>
      <sz val="11"/>
      <name val="Arial"/>
      <family val="2"/>
    </font>
    <font>
      <b/>
      <sz val="12"/>
      <name val="Verdana"/>
      <family val="2"/>
    </font>
    <font>
      <b/>
      <sz val="12"/>
      <color indexed="12"/>
      <name val="Verdana"/>
      <family val="2"/>
    </font>
    <font>
      <b/>
      <sz val="10"/>
      <name val="Arial"/>
      <family val="2"/>
    </font>
    <font>
      <sz val="12"/>
      <name val="Verdana"/>
      <family val="2"/>
    </font>
    <font>
      <strike/>
      <sz val="12"/>
      <name val="Verdana"/>
      <family val="2"/>
    </font>
    <font>
      <sz val="12"/>
      <color indexed="49"/>
      <name val="Verdana"/>
      <family val="2"/>
    </font>
    <font>
      <sz val="12"/>
      <color indexed="8"/>
      <name val="Verdana"/>
      <family val="2"/>
    </font>
    <font>
      <sz val="10"/>
      <name val="Verdana"/>
      <family val="2"/>
    </font>
    <font>
      <b/>
      <sz val="10"/>
      <color indexed="12"/>
      <name val="Verdana"/>
      <family val="2"/>
    </font>
    <font>
      <sz val="10"/>
      <name val="Arial"/>
      <family val="2"/>
    </font>
    <font>
      <b/>
      <sz val="10"/>
      <color indexed="12"/>
      <name val="Arial"/>
      <family val="2"/>
    </font>
    <font>
      <sz val="10"/>
      <name val="Verdana"/>
      <family val="2"/>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theme="10"/>
      <name val="Verdana"/>
      <family val="2"/>
    </font>
    <font>
      <u/>
      <sz val="10"/>
      <color theme="11"/>
      <name val="Verdana"/>
      <family val="2"/>
    </font>
    <font>
      <sz val="11"/>
      <name val="Verdana"/>
      <family val="2"/>
    </font>
    <font>
      <sz val="12"/>
      <color theme="1"/>
      <name val="Verdana"/>
      <family val="2"/>
    </font>
    <font>
      <sz val="13"/>
      <name val="Verdana"/>
      <family val="2"/>
    </font>
    <font>
      <b/>
      <sz val="12"/>
      <color theme="1"/>
      <name val="Verdana"/>
      <family val="2"/>
    </font>
    <font>
      <sz val="12"/>
      <color indexed="10"/>
      <name val="Verdana"/>
      <family val="2"/>
    </font>
    <font>
      <sz val="8"/>
      <name val="Verdana"/>
      <family val="2"/>
    </font>
    <font>
      <sz val="10"/>
      <name val="Calibri"/>
      <family val="2"/>
      <scheme val="minor"/>
    </font>
    <font>
      <u/>
      <sz val="8"/>
      <name val="Verdana"/>
      <family val="2"/>
    </font>
    <font>
      <b/>
      <sz val="10"/>
      <name val="Calibri"/>
      <family val="2"/>
      <scheme val="minor"/>
    </font>
    <font>
      <sz val="12"/>
      <color rgb="FFFF0000"/>
      <name val="Verdana"/>
      <family val="2"/>
    </font>
    <font>
      <sz val="12"/>
      <color rgb="FFF9A226"/>
      <name val="Verdana"/>
      <family val="2"/>
    </font>
    <font>
      <b/>
      <sz val="12"/>
      <color theme="0"/>
      <name val="Verdana"/>
      <family val="2"/>
    </font>
    <font>
      <sz val="10"/>
      <color rgb="FFF9A226"/>
      <name val="Verdana"/>
      <family val="2"/>
    </font>
    <font>
      <sz val="12"/>
      <color theme="0"/>
      <name val="Verdana"/>
      <family val="2"/>
    </font>
    <font>
      <sz val="10"/>
      <color theme="0"/>
      <name val="Verdana"/>
      <family val="2"/>
    </font>
    <font>
      <b/>
      <sz val="11"/>
      <color theme="0"/>
      <name val="Verdana"/>
      <family val="2"/>
    </font>
    <font>
      <sz val="12"/>
      <color theme="1" tint="-0.499984740745262"/>
      <name val="Verdana"/>
      <family val="2"/>
    </font>
    <font>
      <sz val="12"/>
      <color theme="8" tint="-0.89999084444715716"/>
      <name val="Verdana"/>
      <family val="2"/>
    </font>
    <font>
      <sz val="12"/>
      <color theme="4" tint="-0.499984740745262"/>
      <name val="Verdana"/>
      <family val="2"/>
    </font>
    <font>
      <b/>
      <sz val="12"/>
      <color theme="4" tint="-0.499984740745262"/>
      <name val="Verdana"/>
      <family val="2"/>
    </font>
    <font>
      <b/>
      <sz val="12"/>
      <color theme="1" tint="-0.499984740745262"/>
      <name val="Verdana"/>
      <family val="2"/>
    </font>
    <font>
      <sz val="10"/>
      <color rgb="FF000000"/>
      <name val="Tahoma"/>
      <family val="2"/>
    </font>
    <font>
      <b/>
      <sz val="10"/>
      <color rgb="FF000000"/>
      <name val="Tahoma"/>
      <family val="2"/>
    </font>
    <font>
      <vertAlign val="subscript"/>
      <sz val="12"/>
      <name val="Verdana"/>
      <family val="2"/>
    </font>
    <font>
      <sz val="12"/>
      <color rgb="FFC00000"/>
      <name val="Verdana"/>
      <family val="2"/>
    </font>
    <font>
      <vertAlign val="subscript"/>
      <sz val="12"/>
      <color rgb="FFC00000"/>
      <name val="Verdana"/>
      <family val="2"/>
    </font>
  </fonts>
  <fills count="3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45"/>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rgb="FF4C3B73"/>
        <bgColor indexed="64"/>
      </patternFill>
    </fill>
    <fill>
      <patternFill patternType="solid">
        <fgColor rgb="FF008890"/>
        <bgColor indexed="64"/>
      </patternFill>
    </fill>
    <fill>
      <patternFill patternType="solid">
        <fgColor rgb="FFD9D9D9"/>
        <bgColor indexed="64"/>
      </patternFill>
    </fill>
    <fill>
      <patternFill patternType="solid">
        <fgColor theme="7"/>
        <bgColor indexed="64"/>
      </patternFill>
    </fill>
    <fill>
      <patternFill patternType="solid">
        <fgColor theme="1"/>
        <bgColor indexed="64"/>
      </patternFill>
    </fill>
    <fill>
      <patternFill patternType="solid">
        <fgColor theme="9"/>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indexed="8"/>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21">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2" borderId="0" applyNumberFormat="0" applyBorder="0" applyAlignment="0" applyProtection="0"/>
    <xf numFmtId="0" fontId="15" fillId="5" borderId="0" applyNumberFormat="0" applyBorder="0" applyAlignment="0" applyProtection="0"/>
    <xf numFmtId="0" fontId="15" fillId="3"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6" fillId="10"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8" fillId="2" borderId="1" applyNumberFormat="0" applyAlignment="0" applyProtection="0"/>
    <xf numFmtId="0" fontId="19" fillId="15" borderId="2" applyNumberFormat="0" applyAlignment="0" applyProtection="0"/>
    <xf numFmtId="0" fontId="20" fillId="0" borderId="0" applyNumberFormat="0" applyFill="0" applyBorder="0" applyAlignment="0" applyProtection="0"/>
    <xf numFmtId="0" fontId="21" fillId="16"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3" borderId="1" applyNumberFormat="0" applyAlignment="0" applyProtection="0"/>
    <xf numFmtId="0" fontId="26" fillId="0" borderId="6" applyNumberFormat="0" applyFill="0" applyAlignment="0" applyProtection="0"/>
    <xf numFmtId="0" fontId="27" fillId="8" borderId="0" applyNumberFormat="0" applyBorder="0" applyAlignment="0" applyProtection="0"/>
    <xf numFmtId="0" fontId="14" fillId="4" borderId="7" applyNumberFormat="0" applyFont="0" applyAlignment="0" applyProtection="0"/>
    <xf numFmtId="0" fontId="28" fillId="2"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9"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213">
    <xf numFmtId="0" fontId="0" fillId="0" borderId="0" xfId="0"/>
    <xf numFmtId="0" fontId="0" fillId="0" borderId="0" xfId="0" applyAlignment="1">
      <alignment horizontal="left" vertical="top"/>
    </xf>
    <xf numFmtId="0" fontId="2" fillId="0" borderId="0" xfId="0" applyFont="1" applyAlignment="1">
      <alignment vertical="top" wrapText="1"/>
    </xf>
    <xf numFmtId="0" fontId="0" fillId="0" borderId="0" xfId="0" applyAlignment="1">
      <alignment wrapText="1"/>
    </xf>
    <xf numFmtId="0" fontId="6" fillId="0" borderId="14" xfId="0" applyFont="1" applyBorder="1" applyAlignment="1">
      <alignment wrapText="1"/>
    </xf>
    <xf numFmtId="0" fontId="6" fillId="0" borderId="0" xfId="0" applyFont="1" applyAlignment="1">
      <alignment wrapText="1"/>
    </xf>
    <xf numFmtId="0" fontId="5" fillId="0" borderId="10" xfId="0" applyFont="1" applyBorder="1" applyAlignment="1">
      <alignment vertical="top" wrapText="1"/>
    </xf>
    <xf numFmtId="0" fontId="11" fillId="0" borderId="11" xfId="0" applyFont="1" applyBorder="1" applyAlignment="1">
      <alignment vertical="top" wrapText="1"/>
    </xf>
    <xf numFmtId="0" fontId="12" fillId="0" borderId="10" xfId="0" applyFont="1" applyBorder="1" applyAlignment="1">
      <alignment vertical="top" wrapText="1"/>
    </xf>
    <xf numFmtId="0" fontId="13" fillId="0" borderId="11" xfId="0" applyFont="1" applyBorder="1" applyAlignment="1">
      <alignment vertical="top" wrapText="1"/>
    </xf>
    <xf numFmtId="0" fontId="12" fillId="0" borderId="11" xfId="0" applyFont="1" applyBorder="1" applyAlignment="1">
      <alignment vertical="top" wrapText="1"/>
    </xf>
    <xf numFmtId="0" fontId="12" fillId="17" borderId="11" xfId="0" applyFont="1" applyFill="1" applyBorder="1" applyAlignment="1">
      <alignment vertical="top" wrapText="1"/>
    </xf>
    <xf numFmtId="0" fontId="12" fillId="19" borderId="11" xfId="0" applyFont="1" applyFill="1" applyBorder="1" applyAlignment="1">
      <alignment horizontal="left" vertical="top" wrapText="1"/>
    </xf>
    <xf numFmtId="0" fontId="12" fillId="20" borderId="11" xfId="0" applyFont="1" applyFill="1" applyBorder="1" applyAlignment="1">
      <alignment vertical="top" wrapText="1"/>
    </xf>
    <xf numFmtId="0" fontId="12" fillId="21" borderId="12" xfId="0" applyFont="1" applyFill="1" applyBorder="1" applyAlignment="1">
      <alignment horizontal="left" vertical="top" wrapText="1"/>
    </xf>
    <xf numFmtId="0" fontId="5" fillId="0" borderId="12" xfId="0" applyFont="1" applyBorder="1" applyAlignment="1">
      <alignment vertical="top" wrapText="1"/>
    </xf>
    <xf numFmtId="0" fontId="13" fillId="0" borderId="12" xfId="0" applyFont="1" applyBorder="1" applyAlignment="1">
      <alignment vertical="top" wrapText="1"/>
    </xf>
    <xf numFmtId="0" fontId="12" fillId="0" borderId="12" xfId="0" applyFont="1" applyBorder="1" applyAlignment="1">
      <alignment vertical="top" wrapText="1"/>
    </xf>
    <xf numFmtId="0" fontId="12" fillId="17" borderId="12" xfId="0" applyFont="1" applyFill="1" applyBorder="1" applyAlignment="1">
      <alignment vertical="top" wrapText="1"/>
    </xf>
    <xf numFmtId="0" fontId="12" fillId="0" borderId="12" xfId="0" applyFont="1" applyBorder="1" applyAlignment="1">
      <alignment horizontal="left" vertical="top" wrapText="1"/>
    </xf>
    <xf numFmtId="0" fontId="13" fillId="0" borderId="10" xfId="0" applyFont="1" applyBorder="1" applyAlignment="1">
      <alignment vertical="top" wrapText="1"/>
    </xf>
    <xf numFmtId="0" fontId="12" fillId="20" borderId="20" xfId="0" applyFont="1" applyFill="1" applyBorder="1" applyAlignment="1">
      <alignment vertical="top" wrapText="1"/>
    </xf>
    <xf numFmtId="0" fontId="12" fillId="21" borderId="12" xfId="0" applyFont="1" applyFill="1" applyBorder="1" applyAlignment="1">
      <alignment vertical="top" wrapText="1"/>
    </xf>
    <xf numFmtId="0" fontId="13" fillId="18" borderId="12" xfId="0" applyFont="1" applyFill="1" applyBorder="1" applyAlignment="1">
      <alignment vertical="top"/>
    </xf>
    <xf numFmtId="0" fontId="12" fillId="18" borderId="12" xfId="0" applyFont="1" applyFill="1" applyBorder="1" applyAlignment="1">
      <alignment vertical="top"/>
    </xf>
    <xf numFmtId="0" fontId="12" fillId="20" borderId="12" xfId="0" applyFont="1" applyFill="1" applyBorder="1" applyAlignment="1">
      <alignment vertical="top" wrapText="1"/>
    </xf>
    <xf numFmtId="0" fontId="12" fillId="18" borderId="12" xfId="0" applyFont="1" applyFill="1" applyBorder="1" applyAlignment="1">
      <alignment horizontal="left" vertical="top" wrapText="1"/>
    </xf>
    <xf numFmtId="0" fontId="13" fillId="0" borderId="12" xfId="0" applyFont="1" applyBorder="1" applyAlignment="1">
      <alignment vertical="top"/>
    </xf>
    <xf numFmtId="0" fontId="12" fillId="20" borderId="20" xfId="0" applyFont="1" applyFill="1" applyBorder="1" applyAlignment="1">
      <alignment vertical="top"/>
    </xf>
    <xf numFmtId="0" fontId="12" fillId="21" borderId="12" xfId="0" applyFont="1" applyFill="1" applyBorder="1" applyAlignment="1">
      <alignment vertical="top"/>
    </xf>
    <xf numFmtId="0" fontId="12" fillId="0" borderId="12" xfId="0" applyFont="1" applyBorder="1" applyAlignment="1">
      <alignment vertical="top"/>
    </xf>
    <xf numFmtId="0" fontId="12" fillId="0" borderId="20" xfId="0" applyFont="1" applyBorder="1" applyAlignment="1">
      <alignment vertical="top" wrapText="1"/>
    </xf>
    <xf numFmtId="0" fontId="12" fillId="19" borderId="12" xfId="0" applyFont="1" applyFill="1" applyBorder="1" applyAlignment="1">
      <alignment vertical="top" wrapText="1"/>
    </xf>
    <xf numFmtId="0" fontId="12" fillId="17" borderId="12" xfId="0" applyFont="1" applyFill="1" applyBorder="1" applyAlignment="1">
      <alignment vertical="top"/>
    </xf>
    <xf numFmtId="0" fontId="12" fillId="0" borderId="12" xfId="0" applyFont="1" applyBorder="1" applyAlignment="1">
      <alignment horizontal="left" vertical="top"/>
    </xf>
    <xf numFmtId="0" fontId="12" fillId="19" borderId="12" xfId="0" applyFont="1" applyFill="1" applyBorder="1" applyAlignment="1">
      <alignment horizontal="left" vertical="top"/>
    </xf>
    <xf numFmtId="0" fontId="13" fillId="0" borderId="10" xfId="0" applyFont="1" applyBorder="1" applyAlignment="1">
      <alignment vertical="top"/>
    </xf>
    <xf numFmtId="0" fontId="12" fillId="0" borderId="10" xfId="0" applyFont="1" applyBorder="1" applyAlignment="1">
      <alignment vertical="top"/>
    </xf>
    <xf numFmtId="0" fontId="12" fillId="17" borderId="10" xfId="0" applyFont="1" applyFill="1" applyBorder="1" applyAlignment="1">
      <alignment vertical="top"/>
    </xf>
    <xf numFmtId="0" fontId="12" fillId="19" borderId="12" xfId="0" applyFont="1" applyFill="1" applyBorder="1" applyAlignment="1">
      <alignment horizontal="left" vertical="top" wrapText="1"/>
    </xf>
    <xf numFmtId="0" fontId="4" fillId="0" borderId="0" xfId="0" applyFont="1" applyAlignment="1">
      <alignment wrapText="1"/>
    </xf>
    <xf numFmtId="0" fontId="6" fillId="0" borderId="0" xfId="0" applyFont="1" applyAlignment="1">
      <alignment horizontal="left" wrapText="1"/>
    </xf>
    <xf numFmtId="0" fontId="4" fillId="0" borderId="15" xfId="0" applyFont="1" applyBorder="1" applyAlignment="1">
      <alignment wrapText="1"/>
    </xf>
    <xf numFmtId="0" fontId="3" fillId="0" borderId="15" xfId="0" applyFont="1" applyBorder="1" applyAlignment="1">
      <alignment wrapText="1"/>
    </xf>
    <xf numFmtId="0" fontId="6" fillId="0" borderId="15" xfId="0" applyFont="1" applyBorder="1" applyAlignment="1">
      <alignment wrapText="1"/>
    </xf>
    <xf numFmtId="0" fontId="6" fillId="0" borderId="11" xfId="0" applyFont="1" applyBorder="1" applyAlignment="1">
      <alignment wrapText="1"/>
    </xf>
    <xf numFmtId="0" fontId="7" fillId="0" borderId="0" xfId="0" applyFont="1" applyAlignment="1">
      <alignment wrapText="1"/>
    </xf>
    <xf numFmtId="0" fontId="8" fillId="0" borderId="0" xfId="0" applyFont="1" applyAlignment="1">
      <alignment wrapText="1"/>
    </xf>
    <xf numFmtId="0" fontId="3" fillId="0" borderId="0" xfId="0" applyFont="1" applyAlignment="1">
      <alignment wrapText="1"/>
    </xf>
    <xf numFmtId="0" fontId="12" fillId="0" borderId="21" xfId="0" applyFont="1" applyBorder="1" applyAlignment="1">
      <alignment vertical="top" wrapText="1"/>
    </xf>
    <xf numFmtId="0" fontId="12" fillId="20" borderId="23" xfId="0" applyFont="1" applyFill="1" applyBorder="1" applyAlignment="1">
      <alignment vertical="top"/>
    </xf>
    <xf numFmtId="0" fontId="12" fillId="21" borderId="21" xfId="0" applyFont="1" applyFill="1" applyBorder="1" applyAlignment="1">
      <alignment vertical="top"/>
    </xf>
    <xf numFmtId="0" fontId="12" fillId="20" borderId="10" xfId="0" applyFont="1" applyFill="1" applyBorder="1" applyAlignment="1">
      <alignment vertical="top" wrapText="1"/>
    </xf>
    <xf numFmtId="0" fontId="12" fillId="21" borderId="10" xfId="0" applyFont="1" applyFill="1" applyBorder="1" applyAlignment="1">
      <alignment vertical="top" wrapText="1"/>
    </xf>
    <xf numFmtId="0" fontId="34" fillId="0" borderId="0" xfId="0" applyFont="1" applyAlignment="1">
      <alignment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16" xfId="0" applyFont="1" applyBorder="1" applyAlignment="1">
      <alignment vertical="top" wrapText="1"/>
    </xf>
    <xf numFmtId="0" fontId="6" fillId="0" borderId="19" xfId="0" applyFont="1" applyBorder="1" applyAlignment="1">
      <alignment vertical="top" wrapText="1"/>
    </xf>
    <xf numFmtId="0" fontId="9" fillId="0" borderId="12" xfId="0" applyFont="1" applyBorder="1" applyAlignment="1">
      <alignment vertical="top" wrapText="1"/>
    </xf>
    <xf numFmtId="0" fontId="3" fillId="23" borderId="12" xfId="0" applyFont="1" applyFill="1" applyBorder="1" applyAlignment="1">
      <alignment vertical="top" wrapText="1"/>
    </xf>
    <xf numFmtId="0" fontId="6" fillId="23" borderId="12" xfId="0" applyFont="1" applyFill="1" applyBorder="1" applyAlignment="1">
      <alignment vertical="top" wrapText="1"/>
    </xf>
    <xf numFmtId="0" fontId="6" fillId="0" borderId="12" xfId="0" applyFont="1" applyBorder="1" applyAlignment="1">
      <alignment vertical="top" wrapText="1"/>
    </xf>
    <xf numFmtId="0" fontId="35" fillId="0" borderId="12" xfId="0" applyFont="1" applyBorder="1" applyAlignment="1">
      <alignment vertical="top" wrapText="1"/>
    </xf>
    <xf numFmtId="0" fontId="3" fillId="23" borderId="12" xfId="0" applyFont="1" applyFill="1" applyBorder="1" applyAlignment="1">
      <alignment horizontal="left" vertical="top" wrapText="1"/>
    </xf>
    <xf numFmtId="0" fontId="6" fillId="18" borderId="12" xfId="0" applyFont="1" applyFill="1" applyBorder="1" applyAlignment="1">
      <alignment vertical="top" wrapText="1"/>
    </xf>
    <xf numFmtId="0" fontId="3" fillId="23" borderId="10" xfId="0" applyFont="1" applyFill="1" applyBorder="1" applyAlignment="1">
      <alignment horizontal="left" vertical="top" wrapText="1"/>
    </xf>
    <xf numFmtId="0" fontId="40" fillId="0" borderId="0" xfId="114" applyFont="1"/>
    <xf numFmtId="0" fontId="40" fillId="0" borderId="0" xfId="114" applyFont="1" applyAlignment="1">
      <alignment horizontal="left" wrapText="1"/>
    </xf>
    <xf numFmtId="0" fontId="40" fillId="0" borderId="0" xfId="114" applyFont="1" applyAlignment="1">
      <alignment horizontal="left"/>
    </xf>
    <xf numFmtId="0" fontId="40" fillId="0" borderId="26" xfId="114" applyFont="1" applyBorder="1" applyAlignment="1">
      <alignment horizontal="left" wrapText="1"/>
    </xf>
    <xf numFmtId="0" fontId="40" fillId="0" borderId="26" xfId="114" applyFont="1" applyBorder="1" applyAlignment="1">
      <alignment horizontal="left"/>
    </xf>
    <xf numFmtId="0" fontId="39" fillId="0" borderId="26" xfId="114" applyBorder="1"/>
    <xf numFmtId="0" fontId="42" fillId="0" borderId="26" xfId="114" applyFont="1" applyBorder="1" applyAlignment="1">
      <alignment horizontal="center" vertical="center" wrapText="1"/>
    </xf>
    <xf numFmtId="0" fontId="6" fillId="0" borderId="12" xfId="0" applyFont="1" applyBorder="1" applyAlignment="1" applyProtection="1">
      <alignment wrapText="1"/>
      <protection locked="0"/>
    </xf>
    <xf numFmtId="0" fontId="3" fillId="0" borderId="12" xfId="0" applyFont="1" applyBorder="1" applyAlignment="1">
      <alignment vertical="top" wrapText="1"/>
    </xf>
    <xf numFmtId="0" fontId="3" fillId="0" borderId="19" xfId="0" applyFont="1" applyBorder="1" applyAlignment="1">
      <alignment vertical="top" wrapText="1"/>
    </xf>
    <xf numFmtId="0" fontId="3" fillId="0" borderId="15" xfId="0" applyFont="1" applyBorder="1" applyAlignment="1">
      <alignment vertical="top" wrapText="1"/>
    </xf>
    <xf numFmtId="0" fontId="4" fillId="0" borderId="15" xfId="0" applyFont="1" applyBorder="1" applyAlignment="1">
      <alignment vertical="top" wrapText="1"/>
    </xf>
    <xf numFmtId="0" fontId="3" fillId="0" borderId="11" xfId="0" applyFont="1" applyBorder="1" applyAlignment="1">
      <alignment vertical="top" wrapText="1"/>
    </xf>
    <xf numFmtId="0" fontId="44" fillId="0" borderId="0" xfId="0" applyFont="1" applyAlignment="1">
      <alignment wrapText="1"/>
    </xf>
    <xf numFmtId="0" fontId="3" fillId="0" borderId="16" xfId="0" applyFont="1" applyBorder="1" applyAlignment="1">
      <alignment vertical="top" wrapText="1"/>
    </xf>
    <xf numFmtId="0" fontId="3" fillId="26" borderId="12" xfId="0" applyFont="1" applyFill="1" applyBorder="1" applyAlignment="1">
      <alignment vertical="top" wrapText="1"/>
    </xf>
    <xf numFmtId="0" fontId="3" fillId="26" borderId="19" xfId="0" applyFont="1" applyFill="1" applyBorder="1" applyAlignment="1">
      <alignment vertical="top" wrapText="1"/>
    </xf>
    <xf numFmtId="0" fontId="3" fillId="26" borderId="10" xfId="0" applyFont="1" applyFill="1" applyBorder="1" applyAlignment="1">
      <alignment vertical="top" wrapText="1"/>
    </xf>
    <xf numFmtId="0" fontId="3" fillId="26" borderId="11" xfId="0" applyFont="1" applyFill="1" applyBorder="1" applyAlignment="1">
      <alignment vertical="top" wrapText="1"/>
    </xf>
    <xf numFmtId="0" fontId="3" fillId="26" borderId="12" xfId="0" applyFont="1" applyFill="1" applyBorder="1" applyAlignment="1">
      <alignment horizontal="left" vertical="top" wrapText="1"/>
    </xf>
    <xf numFmtId="0" fontId="3" fillId="18" borderId="12" xfId="0" applyFont="1" applyFill="1" applyBorder="1" applyAlignment="1">
      <alignment vertical="top" wrapText="1"/>
    </xf>
    <xf numFmtId="0" fontId="47" fillId="29" borderId="0" xfId="0" applyFont="1" applyFill="1" applyAlignment="1">
      <alignment wrapText="1"/>
    </xf>
    <xf numFmtId="0" fontId="47" fillId="0" borderId="0" xfId="0" applyFont="1" applyAlignment="1">
      <alignment wrapText="1"/>
    </xf>
    <xf numFmtId="0" fontId="51" fillId="0" borderId="12" xfId="0" applyFont="1" applyBorder="1" applyAlignment="1">
      <alignment vertical="top" wrapText="1"/>
    </xf>
    <xf numFmtId="0" fontId="10" fillId="0" borderId="0" xfId="0" applyFont="1"/>
    <xf numFmtId="0" fontId="52" fillId="0" borderId="12" xfId="0" applyFont="1" applyBorder="1" applyAlignment="1">
      <alignment vertical="top" wrapText="1"/>
    </xf>
    <xf numFmtId="0" fontId="50" fillId="0" borderId="12" xfId="0" applyFont="1" applyBorder="1" applyAlignment="1">
      <alignment vertical="top" wrapText="1"/>
    </xf>
    <xf numFmtId="0" fontId="54" fillId="0" borderId="12" xfId="0" applyFont="1" applyBorder="1" applyAlignment="1">
      <alignment horizontal="left" vertical="top" wrapText="1"/>
    </xf>
    <xf numFmtId="0" fontId="54" fillId="0" borderId="12" xfId="0" applyFont="1" applyBorder="1" applyAlignment="1">
      <alignment vertical="top" wrapText="1"/>
    </xf>
    <xf numFmtId="0" fontId="6" fillId="0" borderId="26" xfId="0" applyFont="1" applyBorder="1" applyAlignment="1">
      <alignment horizontal="left" vertical="top" wrapText="1"/>
    </xf>
    <xf numFmtId="0" fontId="6" fillId="0" borderId="22" xfId="0" applyFont="1" applyBorder="1" applyAlignment="1">
      <alignment vertical="top" wrapText="1"/>
    </xf>
    <xf numFmtId="0" fontId="3" fillId="0" borderId="12" xfId="0" applyFont="1" applyBorder="1" applyAlignment="1">
      <alignment horizontal="left" vertical="top" wrapText="1"/>
    </xf>
    <xf numFmtId="0" fontId="3" fillId="0" borderId="10" xfId="0" applyFont="1" applyBorder="1" applyAlignment="1">
      <alignment vertical="top" wrapText="1"/>
    </xf>
    <xf numFmtId="0" fontId="6" fillId="0" borderId="12" xfId="0" applyFont="1" applyBorder="1" applyAlignment="1">
      <alignment horizontal="left" vertical="top" wrapText="1"/>
    </xf>
    <xf numFmtId="0" fontId="5" fillId="0" borderId="21" xfId="0" applyFont="1" applyBorder="1" applyAlignment="1">
      <alignment horizontal="left" vertical="top" wrapText="1"/>
    </xf>
    <xf numFmtId="0" fontId="1" fillId="0" borderId="11" xfId="0" applyFont="1" applyBorder="1" applyAlignment="1">
      <alignment vertical="top" wrapText="1"/>
    </xf>
    <xf numFmtId="0" fontId="1" fillId="17" borderId="11" xfId="0" applyFont="1" applyFill="1" applyBorder="1" applyAlignment="1">
      <alignment vertical="top" wrapText="1"/>
    </xf>
    <xf numFmtId="0" fontId="1" fillId="19" borderId="11" xfId="0" applyFont="1" applyFill="1" applyBorder="1" applyAlignment="1">
      <alignment horizontal="left" vertical="top" wrapText="1"/>
    </xf>
    <xf numFmtId="0" fontId="1" fillId="20" borderId="11" xfId="0" applyFont="1" applyFill="1" applyBorder="1" applyAlignment="1">
      <alignment vertical="top" wrapText="1"/>
    </xf>
    <xf numFmtId="0" fontId="1" fillId="21" borderId="12" xfId="0" applyFont="1" applyFill="1" applyBorder="1" applyAlignment="1">
      <alignment vertical="top" wrapText="1"/>
    </xf>
    <xf numFmtId="0" fontId="58" fillId="0" borderId="12" xfId="0" applyFont="1" applyBorder="1" applyAlignment="1">
      <alignment vertical="top" wrapText="1"/>
    </xf>
    <xf numFmtId="0" fontId="3" fillId="30" borderId="12" xfId="0" applyFont="1" applyFill="1" applyBorder="1" applyAlignment="1">
      <alignment horizontal="left" vertical="top" wrapText="1"/>
    </xf>
    <xf numFmtId="0" fontId="3" fillId="30" borderId="12" xfId="0" applyFont="1" applyFill="1" applyBorder="1" applyAlignment="1">
      <alignment vertical="top" wrapText="1"/>
    </xf>
    <xf numFmtId="0" fontId="6" fillId="30" borderId="12" xfId="0" applyFont="1" applyFill="1" applyBorder="1" applyAlignment="1">
      <alignment vertical="top" wrapText="1"/>
    </xf>
    <xf numFmtId="0" fontId="45" fillId="29" borderId="12" xfId="0" applyFont="1" applyFill="1" applyBorder="1" applyAlignment="1">
      <alignment horizontal="center" vertical="top" wrapText="1"/>
    </xf>
    <xf numFmtId="0" fontId="45" fillId="29" borderId="12" xfId="0" applyFont="1" applyFill="1" applyBorder="1" applyAlignment="1">
      <alignment vertical="top" wrapText="1"/>
    </xf>
    <xf numFmtId="0" fontId="6" fillId="0" borderId="12" xfId="0" applyFont="1" applyBorder="1" applyAlignment="1">
      <alignment horizontal="left" vertical="top" wrapText="1"/>
    </xf>
    <xf numFmtId="0" fontId="45" fillId="27" borderId="12" xfId="0" applyFont="1" applyFill="1" applyBorder="1" applyAlignment="1">
      <alignment horizontal="left" wrapText="1"/>
    </xf>
    <xf numFmtId="0" fontId="49" fillId="29" borderId="20" xfId="0" applyFont="1" applyFill="1" applyBorder="1" applyAlignment="1">
      <alignment horizontal="left" vertical="top" wrapText="1"/>
    </xf>
    <xf numFmtId="0" fontId="49" fillId="29" borderId="18" xfId="0" applyFont="1" applyFill="1" applyBorder="1" applyAlignment="1">
      <alignment horizontal="left" vertical="top" wrapText="1"/>
    </xf>
    <xf numFmtId="0" fontId="49" fillId="29" borderId="19" xfId="0" applyFont="1" applyFill="1" applyBorder="1" applyAlignment="1">
      <alignment horizontal="left" vertical="top" wrapText="1"/>
    </xf>
    <xf numFmtId="0" fontId="45" fillId="27" borderId="20" xfId="0" applyFont="1" applyFill="1" applyBorder="1" applyAlignment="1">
      <alignment horizontal="left" vertical="center" wrapText="1"/>
    </xf>
    <xf numFmtId="0" fontId="46" fillId="27" borderId="18" xfId="0" applyFont="1" applyFill="1" applyBorder="1" applyAlignment="1">
      <alignment horizontal="left" wrapText="1"/>
    </xf>
    <xf numFmtId="0" fontId="46" fillId="27" borderId="19" xfId="0" applyFont="1" applyFill="1" applyBorder="1" applyAlignment="1">
      <alignment horizontal="left" wrapText="1"/>
    </xf>
    <xf numFmtId="0" fontId="3" fillId="0" borderId="21" xfId="0" applyFont="1" applyBorder="1" applyAlignment="1">
      <alignment vertical="top" wrapText="1"/>
    </xf>
    <xf numFmtId="0" fontId="0" fillId="0" borderId="22" xfId="0" applyBorder="1" applyAlignment="1">
      <alignment vertical="top" wrapText="1"/>
    </xf>
    <xf numFmtId="0" fontId="0" fillId="0" borderId="10" xfId="0" applyBorder="1" applyAlignment="1">
      <alignmen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45" fillId="29" borderId="12" xfId="0" applyFont="1" applyFill="1" applyBorder="1" applyAlignment="1">
      <alignment horizontal="left" vertical="top" wrapText="1"/>
    </xf>
    <xf numFmtId="0" fontId="45" fillId="29" borderId="12" xfId="0" applyFont="1" applyFill="1" applyBorder="1" applyAlignment="1">
      <alignment wrapText="1"/>
    </xf>
    <xf numFmtId="0" fontId="3" fillId="0" borderId="12" xfId="0" applyFont="1" applyBorder="1" applyAlignment="1">
      <alignment horizontal="left" vertical="top" wrapText="1"/>
    </xf>
    <xf numFmtId="0" fontId="47" fillId="29" borderId="12" xfId="0" applyFont="1" applyFill="1" applyBorder="1" applyAlignment="1">
      <alignment vertical="top" wrapText="1"/>
    </xf>
    <xf numFmtId="0" fontId="45" fillId="28" borderId="23" xfId="0" applyFont="1" applyFill="1" applyBorder="1" applyAlignment="1">
      <alignment horizontal="center" wrapText="1"/>
    </xf>
    <xf numFmtId="0" fontId="45" fillId="28" borderId="17" xfId="0" applyFont="1" applyFill="1" applyBorder="1" applyAlignment="1">
      <alignment horizontal="center" wrapText="1"/>
    </xf>
    <xf numFmtId="0" fontId="45" fillId="28" borderId="24" xfId="0" applyFont="1" applyFill="1" applyBorder="1" applyAlignment="1">
      <alignment horizontal="center" wrapText="1"/>
    </xf>
    <xf numFmtId="0" fontId="45" fillId="28" borderId="13" xfId="0" applyFont="1" applyFill="1" applyBorder="1" applyAlignment="1">
      <alignment horizontal="center" wrapText="1"/>
    </xf>
    <xf numFmtId="0" fontId="45" fillId="28" borderId="0" xfId="0" applyFont="1" applyFill="1" applyAlignment="1">
      <alignment horizontal="center" wrapText="1"/>
    </xf>
    <xf numFmtId="0" fontId="45" fillId="28" borderId="16" xfId="0" applyFont="1" applyFill="1" applyBorder="1" applyAlignment="1">
      <alignment horizontal="center" wrapText="1"/>
    </xf>
    <xf numFmtId="0" fontId="45" fillId="29" borderId="20" xfId="0" applyFont="1" applyFill="1" applyBorder="1" applyAlignment="1">
      <alignment vertical="top" wrapText="1"/>
    </xf>
    <xf numFmtId="0" fontId="45" fillId="29" borderId="18" xfId="0" applyFont="1" applyFill="1" applyBorder="1" applyAlignment="1">
      <alignment vertical="top" wrapText="1"/>
    </xf>
    <xf numFmtId="0" fontId="45" fillId="29" borderId="19" xfId="0" applyFont="1" applyFill="1" applyBorder="1" applyAlignment="1">
      <alignment vertical="top" wrapText="1"/>
    </xf>
    <xf numFmtId="0" fontId="45" fillId="25" borderId="20" xfId="0" applyFont="1" applyFill="1" applyBorder="1" applyAlignment="1">
      <alignment vertical="top" wrapText="1"/>
    </xf>
    <xf numFmtId="0" fontId="45" fillId="25" borderId="18" xfId="0" applyFont="1" applyFill="1" applyBorder="1" applyAlignment="1">
      <alignment vertical="top" wrapText="1"/>
    </xf>
    <xf numFmtId="0" fontId="45" fillId="25" borderId="19" xfId="0" applyFont="1" applyFill="1" applyBorder="1" applyAlignment="1">
      <alignment vertical="top" wrapText="1"/>
    </xf>
    <xf numFmtId="0" fontId="47" fillId="29" borderId="12" xfId="0" applyFont="1" applyFill="1" applyBorder="1" applyAlignment="1">
      <alignment horizontal="center" vertical="top" wrapText="1"/>
    </xf>
    <xf numFmtId="0" fontId="6" fillId="0" borderId="21" xfId="0" applyFont="1" applyBorder="1" applyAlignment="1">
      <alignment vertical="top" wrapText="1"/>
    </xf>
    <xf numFmtId="0" fontId="3" fillId="0" borderId="22" xfId="0" applyFont="1" applyBorder="1" applyAlignment="1">
      <alignment vertical="top" wrapText="1"/>
    </xf>
    <xf numFmtId="0" fontId="3" fillId="0" borderId="10" xfId="0" applyFont="1" applyBorder="1" applyAlignment="1">
      <alignment vertical="top" wrapText="1"/>
    </xf>
    <xf numFmtId="0" fontId="45" fillId="25" borderId="20" xfId="0" applyFont="1" applyFill="1" applyBorder="1" applyAlignment="1">
      <alignment horizontal="left" wrapText="1"/>
    </xf>
    <xf numFmtId="0" fontId="45" fillId="25" borderId="18" xfId="0" applyFont="1" applyFill="1" applyBorder="1" applyAlignment="1">
      <alignment horizontal="left" wrapText="1"/>
    </xf>
    <xf numFmtId="0" fontId="45" fillId="25" borderId="19" xfId="0" applyFont="1" applyFill="1" applyBorder="1" applyAlignment="1">
      <alignment horizontal="left" wrapText="1"/>
    </xf>
    <xf numFmtId="0" fontId="45" fillId="29" borderId="20" xfId="0" applyFont="1" applyFill="1" applyBorder="1" applyAlignment="1">
      <alignment horizontal="center" vertical="justify" wrapText="1"/>
    </xf>
    <xf numFmtId="0" fontId="45" fillId="29" borderId="18" xfId="0" applyFont="1" applyFill="1" applyBorder="1" applyAlignment="1">
      <alignment horizontal="center" vertical="justify" wrapText="1"/>
    </xf>
    <xf numFmtId="0" fontId="45" fillId="29" borderId="19" xfId="0" applyFont="1" applyFill="1" applyBorder="1" applyAlignment="1">
      <alignment horizontal="center" vertical="justify" wrapText="1"/>
    </xf>
    <xf numFmtId="0" fontId="6" fillId="0" borderId="12" xfId="0" applyFont="1" applyBorder="1" applyAlignment="1">
      <alignment vertical="top" wrapText="1"/>
    </xf>
    <xf numFmtId="0" fontId="47" fillId="28" borderId="0" xfId="0" applyFont="1" applyFill="1" applyAlignment="1">
      <alignment horizontal="center" wrapText="1"/>
    </xf>
    <xf numFmtId="0" fontId="47" fillId="28" borderId="16" xfId="0" applyFont="1" applyFill="1" applyBorder="1" applyAlignment="1">
      <alignment horizontal="center" wrapText="1"/>
    </xf>
    <xf numFmtId="0" fontId="45" fillId="24" borderId="23" xfId="0" applyFont="1" applyFill="1" applyBorder="1" applyAlignment="1">
      <alignment horizontal="center" wrapText="1"/>
    </xf>
    <xf numFmtId="0" fontId="45" fillId="24" borderId="17" xfId="0" applyFont="1" applyFill="1" applyBorder="1" applyAlignment="1">
      <alignment horizontal="center" wrapText="1"/>
    </xf>
    <xf numFmtId="0" fontId="45" fillId="24" borderId="24" xfId="0" applyFont="1" applyFill="1" applyBorder="1" applyAlignment="1">
      <alignment horizontal="center" wrapText="1"/>
    </xf>
    <xf numFmtId="0" fontId="45" fillId="29" borderId="20" xfId="0" applyFont="1" applyFill="1" applyBorder="1" applyAlignment="1">
      <alignment horizontal="center" vertical="top" wrapText="1"/>
    </xf>
    <xf numFmtId="0" fontId="45" fillId="29" borderId="18" xfId="0" applyFont="1" applyFill="1" applyBorder="1" applyAlignment="1">
      <alignment horizontal="center" vertical="top" wrapText="1"/>
    </xf>
    <xf numFmtId="0" fontId="45" fillId="29" borderId="19" xfId="0" applyFont="1" applyFill="1" applyBorder="1" applyAlignment="1">
      <alignment horizontal="center" vertical="top" wrapText="1"/>
    </xf>
    <xf numFmtId="0" fontId="45" fillId="29" borderId="20" xfId="0" applyFont="1" applyFill="1" applyBorder="1" applyAlignment="1">
      <alignment horizontal="left" vertical="top" wrapText="1"/>
    </xf>
    <xf numFmtId="0" fontId="45" fillId="29" borderId="18" xfId="0" applyFont="1" applyFill="1" applyBorder="1" applyAlignment="1">
      <alignment horizontal="left" vertical="top" wrapText="1"/>
    </xf>
    <xf numFmtId="0" fontId="48" fillId="29" borderId="19" xfId="0" applyFont="1" applyFill="1" applyBorder="1" applyAlignment="1">
      <alignment horizontal="left" vertical="top" wrapText="1"/>
    </xf>
    <xf numFmtId="0" fontId="45" fillId="27" borderId="12" xfId="0" applyFont="1" applyFill="1" applyBorder="1" applyAlignment="1">
      <alignment vertical="top" wrapText="1"/>
    </xf>
    <xf numFmtId="0" fontId="45" fillId="27" borderId="20" xfId="0" applyFont="1" applyFill="1" applyBorder="1" applyAlignment="1">
      <alignment horizontal="left" vertical="top" wrapText="1"/>
    </xf>
    <xf numFmtId="0" fontId="45" fillId="27" borderId="18" xfId="0" applyFont="1" applyFill="1" applyBorder="1" applyAlignment="1">
      <alignment vertical="top" wrapText="1"/>
    </xf>
    <xf numFmtId="0" fontId="48" fillId="27" borderId="19" xfId="0" applyFont="1" applyFill="1" applyBorder="1" applyAlignment="1">
      <alignment vertical="top" wrapText="1"/>
    </xf>
    <xf numFmtId="0" fontId="45" fillId="29" borderId="19" xfId="0" applyFont="1" applyFill="1" applyBorder="1" applyAlignment="1">
      <alignment horizontal="left" vertical="top" wrapText="1"/>
    </xf>
    <xf numFmtId="0" fontId="45" fillId="27" borderId="12" xfId="0" applyFont="1" applyFill="1" applyBorder="1" applyAlignment="1">
      <alignment horizontal="left" vertical="top" wrapText="1"/>
    </xf>
    <xf numFmtId="0" fontId="47" fillId="27" borderId="12" xfId="0" applyFont="1" applyFill="1" applyBorder="1" applyAlignment="1">
      <alignment horizontal="left" vertical="top" wrapText="1"/>
    </xf>
    <xf numFmtId="0" fontId="47" fillId="27" borderId="12" xfId="0" applyFont="1" applyFill="1" applyBorder="1" applyAlignment="1">
      <alignment vertical="top" wrapText="1"/>
    </xf>
    <xf numFmtId="0" fontId="45" fillId="27" borderId="20" xfId="0" applyFont="1" applyFill="1" applyBorder="1" applyAlignment="1" applyProtection="1">
      <alignment vertical="top" wrapText="1"/>
      <protection locked="0"/>
    </xf>
    <xf numFmtId="0" fontId="45" fillId="27" borderId="18" xfId="0" applyFont="1" applyFill="1" applyBorder="1" applyAlignment="1" applyProtection="1">
      <alignment vertical="top" wrapText="1"/>
      <protection locked="0"/>
    </xf>
    <xf numFmtId="0" fontId="45" fillId="27" borderId="25" xfId="0" applyFont="1" applyFill="1" applyBorder="1" applyAlignment="1" applyProtection="1">
      <alignment vertical="top" wrapText="1"/>
      <protection locked="0"/>
    </xf>
    <xf numFmtId="0" fontId="3" fillId="23" borderId="21" xfId="0" applyFont="1" applyFill="1" applyBorder="1" applyAlignment="1">
      <alignment horizontal="left" vertical="top" wrapText="1"/>
    </xf>
    <xf numFmtId="0" fontId="0" fillId="23" borderId="10" xfId="0" applyFill="1" applyBorder="1" applyAlignment="1">
      <alignment horizontal="left" vertical="top" wrapText="1"/>
    </xf>
    <xf numFmtId="0" fontId="48" fillId="27" borderId="18" xfId="0" applyFont="1" applyFill="1" applyBorder="1" applyAlignment="1">
      <alignment vertical="top" wrapText="1"/>
    </xf>
    <xf numFmtId="0" fontId="45" fillId="27" borderId="18" xfId="0" applyFont="1" applyFill="1" applyBorder="1" applyAlignment="1">
      <alignment horizontal="left" vertical="top" wrapText="1"/>
    </xf>
    <xf numFmtId="0" fontId="45" fillId="27" borderId="19" xfId="0" applyFont="1" applyFill="1" applyBorder="1" applyAlignment="1">
      <alignment horizontal="left" vertical="top" wrapText="1"/>
    </xf>
    <xf numFmtId="0" fontId="45" fillId="29" borderId="20" xfId="0" applyFont="1" applyFill="1" applyBorder="1" applyAlignment="1">
      <alignment wrapText="1"/>
    </xf>
    <xf numFmtId="0" fontId="45" fillId="29" borderId="18" xfId="0" applyFont="1" applyFill="1" applyBorder="1" applyAlignment="1">
      <alignment wrapText="1"/>
    </xf>
    <xf numFmtId="0" fontId="45" fillId="29" borderId="19" xfId="0" applyFont="1" applyFill="1" applyBorder="1" applyAlignment="1">
      <alignment wrapText="1"/>
    </xf>
    <xf numFmtId="0" fontId="6" fillId="0" borderId="22" xfId="0" applyFont="1" applyBorder="1" applyAlignment="1">
      <alignment vertical="top" wrapText="1"/>
    </xf>
    <xf numFmtId="0" fontId="6" fillId="0" borderId="10" xfId="0" applyFont="1" applyBorder="1" applyAlignment="1">
      <alignment vertical="top" wrapText="1"/>
    </xf>
    <xf numFmtId="0" fontId="6" fillId="0" borderId="20" xfId="0" applyFont="1" applyBorder="1" applyAlignment="1" applyProtection="1">
      <alignment vertical="top" wrapText="1"/>
      <protection locked="0"/>
    </xf>
    <xf numFmtId="0" fontId="10" fillId="0" borderId="18" xfId="0" applyFont="1" applyBorder="1" applyAlignment="1">
      <alignment vertical="top" wrapText="1"/>
    </xf>
    <xf numFmtId="0" fontId="10" fillId="0" borderId="19" xfId="0" applyFont="1" applyBorder="1" applyAlignment="1">
      <alignment vertical="top" wrapText="1"/>
    </xf>
    <xf numFmtId="0" fontId="6" fillId="0" borderId="18"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20" xfId="0" applyFont="1" applyBorder="1" applyAlignment="1">
      <alignment horizontal="left" vertical="top" wrapText="1"/>
    </xf>
    <xf numFmtId="0" fontId="6" fillId="0" borderId="18" xfId="0" applyFont="1" applyBorder="1" applyAlignment="1">
      <alignment horizontal="left" vertical="top" wrapText="1"/>
    </xf>
    <xf numFmtId="0" fontId="10" fillId="0" borderId="19" xfId="0" applyFont="1" applyBorder="1" applyAlignment="1">
      <alignment horizontal="left" vertical="top" wrapText="1"/>
    </xf>
    <xf numFmtId="0" fontId="45" fillId="27" borderId="18" xfId="0" applyFont="1" applyFill="1" applyBorder="1" applyAlignment="1">
      <alignment horizontal="left" vertical="center" wrapText="1"/>
    </xf>
    <xf numFmtId="0" fontId="45" fillId="27" borderId="19" xfId="0" applyFont="1" applyFill="1" applyBorder="1" applyAlignment="1">
      <alignment horizontal="left" vertical="center" wrapText="1"/>
    </xf>
    <xf numFmtId="0" fontId="45" fillId="27" borderId="20" xfId="0" applyFont="1" applyFill="1" applyBorder="1" applyAlignment="1">
      <alignment vertical="center" wrapText="1"/>
    </xf>
    <xf numFmtId="0" fontId="47" fillId="27" borderId="18" xfId="0" applyFont="1" applyFill="1" applyBorder="1" applyAlignment="1">
      <alignment wrapText="1"/>
    </xf>
    <xf numFmtId="0" fontId="47" fillId="27" borderId="19" xfId="0" applyFont="1" applyFill="1" applyBorder="1" applyAlignment="1">
      <alignment wrapText="1"/>
    </xf>
    <xf numFmtId="0" fontId="45" fillId="27" borderId="20" xfId="0" applyFont="1" applyFill="1" applyBorder="1" applyAlignment="1">
      <alignment horizontal="left" wrapText="1"/>
    </xf>
    <xf numFmtId="0" fontId="45" fillId="27" borderId="18" xfId="0" applyFont="1" applyFill="1" applyBorder="1" applyAlignment="1">
      <alignment horizontal="left" wrapText="1"/>
    </xf>
    <xf numFmtId="0" fontId="47" fillId="27" borderId="19" xfId="0" applyFont="1" applyFill="1" applyBorder="1" applyAlignment="1">
      <alignment horizontal="left" wrapText="1"/>
    </xf>
    <xf numFmtId="0" fontId="1" fillId="0" borderId="20" xfId="0" applyFont="1" applyBorder="1" applyAlignment="1">
      <alignment horizontal="center" vertical="top" wrapText="1"/>
    </xf>
    <xf numFmtId="0" fontId="1" fillId="0" borderId="18" xfId="0" applyFont="1" applyBorder="1" applyAlignment="1">
      <alignment horizontal="center" vertical="top" wrapText="1"/>
    </xf>
    <xf numFmtId="0" fontId="10" fillId="0" borderId="19" xfId="0" applyFont="1" applyBorder="1" applyAlignment="1">
      <alignment horizontal="center" vertical="top" wrapText="1"/>
    </xf>
    <xf numFmtId="0" fontId="5" fillId="0" borderId="21" xfId="0" applyFont="1" applyBorder="1" applyAlignment="1">
      <alignment vertical="top" wrapText="1"/>
    </xf>
    <xf numFmtId="0" fontId="10" fillId="0" borderId="22" xfId="0" applyFont="1" applyBorder="1" applyAlignment="1">
      <alignment vertical="top" wrapText="1"/>
    </xf>
    <xf numFmtId="0" fontId="10" fillId="0" borderId="10" xfId="0" applyFont="1" applyBorder="1" applyAlignment="1">
      <alignment vertical="top" wrapText="1"/>
    </xf>
    <xf numFmtId="0" fontId="5"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10" xfId="0" applyFont="1" applyBorder="1" applyAlignment="1">
      <alignment horizontal="left" vertical="top" wrapText="1"/>
    </xf>
    <xf numFmtId="0" fontId="1" fillId="22" borderId="20" xfId="0" applyFont="1" applyFill="1" applyBorder="1" applyAlignment="1">
      <alignment horizontal="left" vertical="top" wrapText="1"/>
    </xf>
    <xf numFmtId="0" fontId="1" fillId="22" borderId="18" xfId="0" applyFont="1" applyFill="1" applyBorder="1" applyAlignment="1">
      <alignment horizontal="left" vertical="top" wrapText="1"/>
    </xf>
    <xf numFmtId="0" fontId="1" fillId="22" borderId="19" xfId="0" applyFont="1" applyFill="1" applyBorder="1" applyAlignment="1">
      <alignment horizontal="left" vertical="top" wrapText="1"/>
    </xf>
  </cellXfs>
  <cellStyles count="12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109" builtinId="9" hidden="1"/>
    <cellStyle name="Followed Hyperlink" xfId="113" builtinId="9" hidden="1"/>
    <cellStyle name="Followed Hyperlink" xfId="118" builtinId="9" hidden="1"/>
    <cellStyle name="Followed Hyperlink" xfId="120" builtinId="9" hidden="1"/>
    <cellStyle name="Followed Hyperlink" xfId="116" builtinId="9" hidden="1"/>
    <cellStyle name="Followed Hyperlink" xfId="111" builtinId="9" hidden="1"/>
    <cellStyle name="Followed Hyperlink" xfId="107" builtinId="9" hidden="1"/>
    <cellStyle name="Followed Hyperlink" xfId="65" builtinId="9" hidden="1"/>
    <cellStyle name="Followed Hyperlink" xfId="67" builtinId="9" hidden="1"/>
    <cellStyle name="Followed Hyperlink" xfId="69" builtinId="9" hidden="1"/>
    <cellStyle name="Followed Hyperlink" xfId="73" builtinId="9" hidden="1"/>
    <cellStyle name="Followed Hyperlink" xfId="75" builtinId="9" hidden="1"/>
    <cellStyle name="Followed Hyperlink" xfId="77" builtinId="9" hidden="1"/>
    <cellStyle name="Followed Hyperlink" xfId="81" builtinId="9" hidden="1"/>
    <cellStyle name="Followed Hyperlink" xfId="83" builtinId="9" hidden="1"/>
    <cellStyle name="Followed Hyperlink" xfId="85" builtinId="9" hidden="1"/>
    <cellStyle name="Followed Hyperlink" xfId="89" builtinId="9" hidden="1"/>
    <cellStyle name="Followed Hyperlink" xfId="91" builtinId="9" hidden="1"/>
    <cellStyle name="Followed Hyperlink" xfId="93" builtinId="9" hidden="1"/>
    <cellStyle name="Followed Hyperlink" xfId="97" builtinId="9" hidden="1"/>
    <cellStyle name="Followed Hyperlink" xfId="99" builtinId="9" hidden="1"/>
    <cellStyle name="Followed Hyperlink" xfId="101" builtinId="9" hidden="1"/>
    <cellStyle name="Followed Hyperlink" xfId="105" builtinId="9" hidden="1"/>
    <cellStyle name="Followed Hyperlink" xfId="103" builtinId="9" hidden="1"/>
    <cellStyle name="Followed Hyperlink" xfId="95" builtinId="9" hidden="1"/>
    <cellStyle name="Followed Hyperlink" xfId="87" builtinId="9" hidden="1"/>
    <cellStyle name="Followed Hyperlink" xfId="79" builtinId="9" hidden="1"/>
    <cellStyle name="Followed Hyperlink" xfId="71" builtinId="9" hidden="1"/>
    <cellStyle name="Followed Hyperlink" xfId="63" builtinId="9" hidden="1"/>
    <cellStyle name="Followed Hyperlink" xfId="51" builtinId="9" hidden="1"/>
    <cellStyle name="Followed Hyperlink" xfId="53" builtinId="9" hidden="1"/>
    <cellStyle name="Followed Hyperlink" xfId="57" builtinId="9" hidden="1"/>
    <cellStyle name="Followed Hyperlink" xfId="59" builtinId="9" hidden="1"/>
    <cellStyle name="Followed Hyperlink" xfId="61" builtinId="9" hidden="1"/>
    <cellStyle name="Followed Hyperlink" xfId="55" builtinId="9" hidden="1"/>
    <cellStyle name="Followed Hyperlink" xfId="47" builtinId="9" hidden="1"/>
    <cellStyle name="Followed Hyperlink" xfId="49" builtinId="9" hidden="1"/>
    <cellStyle name="Followed Hyperlink" xfId="45" builtinId="9" hidden="1"/>
    <cellStyle name="Followed Hyperlink" xfId="43" builtinId="9" hidde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94" builtinId="8" hidden="1"/>
    <cellStyle name="Hyperlink" xfId="96" builtinId="8" hidden="1"/>
    <cellStyle name="Hyperlink" xfId="98" builtinId="8" hidden="1"/>
    <cellStyle name="Hyperlink" xfId="102" builtinId="8" hidden="1"/>
    <cellStyle name="Hyperlink" xfId="104" builtinId="8" hidden="1"/>
    <cellStyle name="Hyperlink" xfId="106" builtinId="8" hidden="1"/>
    <cellStyle name="Hyperlink" xfId="110" builtinId="8" hidden="1"/>
    <cellStyle name="Hyperlink" xfId="112" builtinId="8" hidden="1"/>
    <cellStyle name="Hyperlink" xfId="115" builtinId="8" hidden="1"/>
    <cellStyle name="Hyperlink" xfId="119" builtinId="8" hidden="1"/>
    <cellStyle name="Hyperlink" xfId="117" builtinId="8" hidden="1"/>
    <cellStyle name="Hyperlink" xfId="108" builtinId="8" hidden="1"/>
    <cellStyle name="Hyperlink" xfId="100" builtinId="8" hidden="1"/>
    <cellStyle name="Hyperlink" xfId="9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76"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46" builtinId="8" hidden="1"/>
    <cellStyle name="Hyperlink" xfId="48" builtinId="8" hidden="1"/>
    <cellStyle name="Hyperlink" xfId="50" builtinId="8" hidden="1"/>
    <cellStyle name="Hyperlink" xfId="44" builtinId="8" hidden="1"/>
    <cellStyle name="Hyperlink" xfId="42" builtinId="8" hidden="1"/>
    <cellStyle name="Input" xfId="34" builtinId="20" customBuiltin="1"/>
    <cellStyle name="Linked Cell" xfId="35" builtinId="24" customBuiltin="1"/>
    <cellStyle name="Neutral" xfId="36" builtinId="28" customBuiltin="1"/>
    <cellStyle name="Normal" xfId="0" builtinId="0"/>
    <cellStyle name="Normal 2" xfId="114" xr:uid="{00000000-0005-0000-0000-00007300000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9A226"/>
      <color rgb="FFD9D9D9"/>
      <color rgb="FF008890"/>
      <color rgb="FF4C3B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CPQCC Color Palette">
      <a:dk1>
        <a:srgbClr val="443560"/>
      </a:dk1>
      <a:lt1>
        <a:srgbClr val="FFFFFF"/>
      </a:lt1>
      <a:dk2>
        <a:srgbClr val="1B7F81"/>
      </a:dk2>
      <a:lt2>
        <a:srgbClr val="E7E6E6"/>
      </a:lt2>
      <a:accent1>
        <a:srgbClr val="443560"/>
      </a:accent1>
      <a:accent2>
        <a:srgbClr val="443560"/>
      </a:accent2>
      <a:accent3>
        <a:srgbClr val="1B7F81"/>
      </a:accent3>
      <a:accent4>
        <a:srgbClr val="ED9B36"/>
      </a:accent4>
      <a:accent5>
        <a:srgbClr val="E9E7E6"/>
      </a:accent5>
      <a:accent6>
        <a:srgbClr val="A2A2A2"/>
      </a:accent6>
      <a:hlink>
        <a:srgbClr val="FFFEFE"/>
      </a:hlink>
      <a:folHlink>
        <a:srgbClr val="ED9B3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28"/>
  <sheetViews>
    <sheetView tabSelected="1" zoomScale="90" zoomScaleNormal="90" zoomScalePageLayoutView="90" workbookViewId="0">
      <selection activeCell="A4" sqref="A4"/>
    </sheetView>
  </sheetViews>
  <sheetFormatPr defaultColWidth="11" defaultRowHeight="16.2" x14ac:dyDescent="0.3"/>
  <cols>
    <col min="1" max="1" width="11.1796875" style="5" customWidth="1"/>
    <col min="2" max="2" width="27.6328125" style="40" customWidth="1"/>
    <col min="3" max="3" width="38" style="5" customWidth="1"/>
    <col min="4" max="4" width="10" style="5" customWidth="1"/>
    <col min="5" max="5" width="22.453125" style="5" customWidth="1"/>
    <col min="6" max="6" width="42.6328125" style="5" customWidth="1"/>
    <col min="7" max="7" width="40.6328125" style="5" customWidth="1"/>
    <col min="8" max="8" width="82.26953125" style="5" hidden="1" customWidth="1"/>
    <col min="9" max="9" width="15.1796875" style="5" customWidth="1"/>
    <col min="10" max="16384" width="11" style="5"/>
  </cols>
  <sheetData>
    <row r="1" spans="1:8" x14ac:dyDescent="0.3">
      <c r="A1" s="130" t="str">
        <f>+CONCATENATE("Appendix A.  ",H1," CPQCC EDS Specifications")</f>
        <v>Appendix A.  2025 CPQCC EDS Specifications</v>
      </c>
      <c r="B1" s="131"/>
      <c r="C1" s="131"/>
      <c r="D1" s="131"/>
      <c r="E1" s="131"/>
      <c r="F1" s="132"/>
      <c r="H1" s="41">
        <v>2025</v>
      </c>
    </row>
    <row r="2" spans="1:8" s="41" customFormat="1" x14ac:dyDescent="0.3">
      <c r="A2" s="133" t="str">
        <f>+CONCATENATE(H1," EDS Specifications for the combined NICU and CPeTS Databases")</f>
        <v>2025 EDS Specifications for the combined NICU and CPeTS Databases</v>
      </c>
      <c r="B2" s="153"/>
      <c r="C2" s="153"/>
      <c r="D2" s="153"/>
      <c r="E2" s="153"/>
      <c r="F2" s="154"/>
      <c r="H2" s="41">
        <f>+H1-1</f>
        <v>2024</v>
      </c>
    </row>
    <row r="3" spans="1:8" x14ac:dyDescent="0.3">
      <c r="A3" s="133" t="s">
        <v>1881</v>
      </c>
      <c r="B3" s="134"/>
      <c r="C3" s="134"/>
      <c r="D3" s="134"/>
      <c r="E3" s="134"/>
      <c r="F3" s="135"/>
    </row>
    <row r="4" spans="1:8" x14ac:dyDescent="0.3">
      <c r="A4" s="4"/>
      <c r="B4" s="42"/>
      <c r="C4" s="43"/>
      <c r="D4" s="44" t="s">
        <v>0</v>
      </c>
      <c r="E4" s="43"/>
      <c r="F4" s="45"/>
    </row>
    <row r="5" spans="1:8" x14ac:dyDescent="0.3">
      <c r="A5" s="155" t="str">
        <f>+CONCATENATE("Summary of FIELDS for ",H1)</f>
        <v>Summary of FIELDS for 2025</v>
      </c>
      <c r="B5" s="156"/>
      <c r="C5" s="156"/>
      <c r="D5" s="156"/>
      <c r="E5" s="156"/>
      <c r="F5" s="157"/>
    </row>
    <row r="6" spans="1:8" x14ac:dyDescent="0.3">
      <c r="A6" s="77"/>
      <c r="B6" s="78"/>
      <c r="C6" s="77"/>
      <c r="D6" s="77"/>
      <c r="E6" s="43"/>
      <c r="F6" s="79"/>
    </row>
    <row r="7" spans="1:8" x14ac:dyDescent="0.3">
      <c r="A7" s="139" t="s">
        <v>1</v>
      </c>
      <c r="B7" s="140"/>
      <c r="C7" s="140"/>
      <c r="D7" s="140"/>
      <c r="E7" s="140"/>
      <c r="F7" s="141"/>
    </row>
    <row r="8" spans="1:8" ht="32.4" x14ac:dyDescent="0.3">
      <c r="A8" s="82" t="str">
        <f>+CONCATENATE(H1," Item")</f>
        <v>2025 Item</v>
      </c>
      <c r="B8" s="83" t="s">
        <v>2</v>
      </c>
      <c r="C8" s="83" t="s">
        <v>3</v>
      </c>
      <c r="D8" s="83" t="s">
        <v>4</v>
      </c>
      <c r="E8" s="83" t="s">
        <v>5</v>
      </c>
      <c r="F8" s="83" t="s">
        <v>6</v>
      </c>
    </row>
    <row r="9" spans="1:8" ht="32.4" x14ac:dyDescent="0.3">
      <c r="A9" s="55" t="s">
        <v>7</v>
      </c>
      <c r="B9" s="79" t="s">
        <v>8</v>
      </c>
      <c r="C9" s="56" t="s">
        <v>9</v>
      </c>
      <c r="D9" s="56" t="s">
        <v>10</v>
      </c>
      <c r="E9" s="56" t="s">
        <v>11</v>
      </c>
      <c r="F9" s="56" t="s">
        <v>12</v>
      </c>
    </row>
    <row r="10" spans="1:8" ht="48.6" x14ac:dyDescent="0.3">
      <c r="A10" s="55" t="s">
        <v>7</v>
      </c>
      <c r="B10" s="79" t="s">
        <v>13</v>
      </c>
      <c r="C10" s="56" t="s">
        <v>14</v>
      </c>
      <c r="D10" s="56" t="s">
        <v>15</v>
      </c>
      <c r="E10" s="56" t="s">
        <v>1785</v>
      </c>
      <c r="F10" s="56" t="s">
        <v>16</v>
      </c>
    </row>
    <row r="11" spans="1:8" ht="32.4" x14ac:dyDescent="0.3">
      <c r="A11" s="55" t="s">
        <v>7</v>
      </c>
      <c r="B11" s="79" t="s">
        <v>17</v>
      </c>
      <c r="C11" s="56" t="s">
        <v>18</v>
      </c>
      <c r="D11" s="56" t="s">
        <v>10</v>
      </c>
      <c r="E11" s="56" t="s">
        <v>19</v>
      </c>
      <c r="F11" s="56" t="s">
        <v>20</v>
      </c>
    </row>
    <row r="12" spans="1:8" x14ac:dyDescent="0.3">
      <c r="A12" s="55" t="s">
        <v>7</v>
      </c>
      <c r="B12" s="79" t="s">
        <v>21</v>
      </c>
      <c r="C12" s="56" t="s">
        <v>22</v>
      </c>
      <c r="D12" s="56" t="s">
        <v>23</v>
      </c>
      <c r="E12" s="56"/>
      <c r="F12" s="56" t="s">
        <v>24</v>
      </c>
    </row>
    <row r="13" spans="1:8" ht="32.4" x14ac:dyDescent="0.3">
      <c r="A13" s="55" t="s">
        <v>7</v>
      </c>
      <c r="B13" s="79" t="s">
        <v>25</v>
      </c>
      <c r="C13" s="56" t="s">
        <v>26</v>
      </c>
      <c r="D13" s="56" t="s">
        <v>27</v>
      </c>
      <c r="E13" s="56"/>
      <c r="F13" s="56" t="s">
        <v>28</v>
      </c>
    </row>
    <row r="14" spans="1:8" x14ac:dyDescent="0.3">
      <c r="A14" s="55" t="s">
        <v>7</v>
      </c>
      <c r="B14" s="79" t="s">
        <v>29</v>
      </c>
      <c r="C14" s="56" t="s">
        <v>30</v>
      </c>
      <c r="D14" s="56" t="s">
        <v>10</v>
      </c>
      <c r="E14" s="56"/>
      <c r="F14" s="56" t="s">
        <v>31</v>
      </c>
    </row>
    <row r="15" spans="1:8" ht="32.4" x14ac:dyDescent="0.3">
      <c r="A15" s="55" t="s">
        <v>7</v>
      </c>
      <c r="B15" s="79" t="s">
        <v>32</v>
      </c>
      <c r="C15" s="56" t="s">
        <v>33</v>
      </c>
      <c r="D15" s="56" t="s">
        <v>10</v>
      </c>
      <c r="E15" s="56" t="s">
        <v>34</v>
      </c>
      <c r="F15" s="56" t="s">
        <v>35</v>
      </c>
    </row>
    <row r="16" spans="1:8" ht="145.80000000000001" x14ac:dyDescent="0.3">
      <c r="A16" s="97" t="s">
        <v>7</v>
      </c>
      <c r="B16" s="81" t="s">
        <v>36</v>
      </c>
      <c r="C16" s="57" t="s">
        <v>37</v>
      </c>
      <c r="D16" s="57" t="s">
        <v>10</v>
      </c>
      <c r="E16" s="57" t="str">
        <f>+CONCATENATE("{",H1,"}")</f>
        <v>{2025}</v>
      </c>
      <c r="F16" s="57" t="str">
        <f>+CONCATENATE("For infants born in ",H2," EDS Specifications for ",H2," must be used. Submit EDS files for ",H1," separately from EDS files for ",H2,".  ",H2," EDS files are accepted through the end of close-out. After close-out, they are no longer accepted. If you need to update any ",H2," records after closeout, use cpqccdata.org to edit these records.")</f>
        <v>For infants born in 2024 EDS Specifications for 2024 must be used. Submit EDS files for 2025 separately from EDS files for 2024.  2024 EDS files are accepted through the end of close-out. After close-out, they are no longer accepted. If you need to update any 2024 records after closeout, use cpqccdata.org to edit these records.</v>
      </c>
    </row>
    <row r="17" spans="1:6" ht="139.05000000000001" customHeight="1" x14ac:dyDescent="0.3">
      <c r="A17" s="62" t="s">
        <v>7</v>
      </c>
      <c r="B17" s="76" t="s">
        <v>38</v>
      </c>
      <c r="C17" s="58" t="s">
        <v>39</v>
      </c>
      <c r="D17" s="58" t="s">
        <v>10</v>
      </c>
      <c r="E17" s="58" t="s">
        <v>40</v>
      </c>
      <c r="F17" s="58" t="s">
        <v>41</v>
      </c>
    </row>
    <row r="18" spans="1:6" x14ac:dyDescent="0.3">
      <c r="A18" s="146" t="s">
        <v>1786</v>
      </c>
      <c r="B18" s="147"/>
      <c r="C18" s="147"/>
      <c r="D18" s="147"/>
      <c r="E18" s="147"/>
      <c r="F18" s="148"/>
    </row>
    <row r="19" spans="1:6" x14ac:dyDescent="0.3">
      <c r="A19" s="118" t="s">
        <v>1787</v>
      </c>
      <c r="B19" s="119"/>
      <c r="C19" s="119"/>
      <c r="D19" s="119"/>
      <c r="E19" s="119"/>
      <c r="F19" s="120"/>
    </row>
    <row r="20" spans="1:6" x14ac:dyDescent="0.3">
      <c r="A20" s="149" t="s">
        <v>42</v>
      </c>
      <c r="B20" s="150"/>
      <c r="C20" s="150"/>
      <c r="D20" s="150"/>
      <c r="E20" s="150"/>
      <c r="F20" s="151"/>
    </row>
    <row r="21" spans="1:6" x14ac:dyDescent="0.3">
      <c r="A21" s="180" t="s">
        <v>43</v>
      </c>
      <c r="B21" s="181"/>
      <c r="C21" s="181"/>
      <c r="D21" s="181"/>
      <c r="E21" s="181"/>
      <c r="F21" s="182"/>
    </row>
    <row r="22" spans="1:6" ht="32.4" x14ac:dyDescent="0.3">
      <c r="A22" s="84" t="s">
        <v>1784</v>
      </c>
      <c r="B22" s="85" t="s">
        <v>2</v>
      </c>
      <c r="C22" s="85" t="s">
        <v>3</v>
      </c>
      <c r="D22" s="85" t="s">
        <v>4</v>
      </c>
      <c r="E22" s="85" t="s">
        <v>5</v>
      </c>
      <c r="F22" s="85" t="s">
        <v>6</v>
      </c>
    </row>
    <row r="23" spans="1:6" ht="64.8" x14ac:dyDescent="0.3">
      <c r="A23" s="143" t="s">
        <v>7</v>
      </c>
      <c r="B23" s="121" t="s">
        <v>44</v>
      </c>
      <c r="C23" s="143" t="s">
        <v>45</v>
      </c>
      <c r="D23" s="143" t="s">
        <v>46</v>
      </c>
      <c r="E23" s="58" t="s">
        <v>47</v>
      </c>
      <c r="F23" s="58" t="s">
        <v>48</v>
      </c>
    </row>
    <row r="24" spans="1:6" ht="208.05" customHeight="1" x14ac:dyDescent="0.3">
      <c r="A24" s="122"/>
      <c r="B24" s="144"/>
      <c r="C24" s="183"/>
      <c r="D24" s="183"/>
      <c r="E24" s="56" t="s">
        <v>49</v>
      </c>
      <c r="F24" s="59" t="s">
        <v>50</v>
      </c>
    </row>
    <row r="25" spans="1:6" ht="288" customHeight="1" x14ac:dyDescent="0.3">
      <c r="A25" s="122"/>
      <c r="B25" s="144"/>
      <c r="C25" s="183"/>
      <c r="D25" s="183"/>
      <c r="E25" s="56" t="s">
        <v>51</v>
      </c>
      <c r="F25" s="59" t="s">
        <v>52</v>
      </c>
    </row>
    <row r="26" spans="1:6" ht="194.4" x14ac:dyDescent="0.3">
      <c r="A26" s="122"/>
      <c r="B26" s="144"/>
      <c r="C26" s="183"/>
      <c r="D26" s="183"/>
      <c r="E26" s="56" t="s">
        <v>53</v>
      </c>
      <c r="F26" s="62" t="s">
        <v>54</v>
      </c>
    </row>
    <row r="27" spans="1:6" ht="226.95" customHeight="1" x14ac:dyDescent="0.3">
      <c r="A27" s="123"/>
      <c r="B27" s="145"/>
      <c r="C27" s="184"/>
      <c r="D27" s="184"/>
      <c r="E27" s="56" t="s">
        <v>55</v>
      </c>
      <c r="F27" s="56" t="s">
        <v>56</v>
      </c>
    </row>
    <row r="28" spans="1:6" ht="130.94999999999999" customHeight="1" x14ac:dyDescent="0.3">
      <c r="A28" s="75" t="s">
        <v>57</v>
      </c>
      <c r="B28" s="75" t="s">
        <v>58</v>
      </c>
      <c r="C28" s="62" t="s">
        <v>43</v>
      </c>
      <c r="D28" s="62" t="s">
        <v>10</v>
      </c>
      <c r="E28" s="62" t="s">
        <v>59</v>
      </c>
      <c r="F28" s="93" t="s">
        <v>60</v>
      </c>
    </row>
    <row r="29" spans="1:6" ht="48.6" x14ac:dyDescent="0.3">
      <c r="A29" s="75" t="s">
        <v>57</v>
      </c>
      <c r="B29" s="75" t="s">
        <v>61</v>
      </c>
      <c r="C29" s="62" t="s">
        <v>62</v>
      </c>
      <c r="D29" s="62" t="s">
        <v>63</v>
      </c>
      <c r="E29" s="62" t="s">
        <v>64</v>
      </c>
      <c r="F29" s="62" t="s">
        <v>65</v>
      </c>
    </row>
    <row r="30" spans="1:6" x14ac:dyDescent="0.3">
      <c r="A30" s="136" t="s">
        <v>66</v>
      </c>
      <c r="B30" s="137"/>
      <c r="C30" s="137"/>
      <c r="D30" s="137"/>
      <c r="E30" s="137"/>
      <c r="F30" s="138"/>
    </row>
    <row r="31" spans="1:6" ht="46.95" customHeight="1" x14ac:dyDescent="0.3">
      <c r="A31" s="195" t="s">
        <v>67</v>
      </c>
      <c r="B31" s="196"/>
      <c r="C31" s="196"/>
      <c r="D31" s="196"/>
      <c r="E31" s="196"/>
      <c r="F31" s="197"/>
    </row>
    <row r="32" spans="1:6" ht="64.95" customHeight="1" x14ac:dyDescent="0.3">
      <c r="A32" s="75" t="s">
        <v>68</v>
      </c>
      <c r="B32" s="75" t="s">
        <v>69</v>
      </c>
      <c r="C32" s="62" t="s">
        <v>66</v>
      </c>
      <c r="D32" s="62" t="s">
        <v>10</v>
      </c>
      <c r="E32" s="62" t="s">
        <v>70</v>
      </c>
      <c r="F32" s="62" t="s">
        <v>71</v>
      </c>
    </row>
    <row r="33" spans="1:24" s="88" customFormat="1" x14ac:dyDescent="0.3">
      <c r="A33" s="112" t="s">
        <v>72</v>
      </c>
      <c r="B33" s="112"/>
      <c r="C33" s="112"/>
      <c r="D33" s="112"/>
      <c r="E33" s="112"/>
      <c r="F33" s="112"/>
      <c r="G33" s="89"/>
      <c r="H33" s="89"/>
      <c r="I33" s="89"/>
      <c r="J33" s="89"/>
      <c r="K33" s="89"/>
      <c r="L33" s="89"/>
      <c r="M33" s="89"/>
      <c r="N33" s="89"/>
      <c r="O33" s="89"/>
      <c r="P33" s="89"/>
      <c r="Q33" s="89"/>
      <c r="R33" s="89"/>
      <c r="S33" s="89"/>
      <c r="T33" s="89"/>
      <c r="U33" s="89"/>
      <c r="V33" s="89"/>
      <c r="W33" s="89"/>
      <c r="X33" s="89"/>
    </row>
    <row r="34" spans="1:24" x14ac:dyDescent="0.3">
      <c r="A34" s="198" t="s">
        <v>73</v>
      </c>
      <c r="B34" s="199"/>
      <c r="C34" s="199"/>
      <c r="D34" s="199"/>
      <c r="E34" s="199"/>
      <c r="F34" s="200"/>
    </row>
    <row r="35" spans="1:24" ht="223.8" customHeight="1" x14ac:dyDescent="0.3">
      <c r="A35" s="99" t="s">
        <v>74</v>
      </c>
      <c r="B35" s="75" t="s">
        <v>75</v>
      </c>
      <c r="C35" s="62" t="s">
        <v>76</v>
      </c>
      <c r="D35" s="62" t="s">
        <v>77</v>
      </c>
      <c r="E35" s="62" t="str">
        <f>+CONCATENATE("{01 - 12}/{01 - 31}/{",H1,"}{space}{00}:{00}; {07}/{07}/{1907}{space}{07}:{07}; {09}/{09}/{1909}{space}{09}:{09}")</f>
        <v>{01 - 12}/{01 - 31}/{2025}{space}{00}:{00}; {07}/{07}/{1907}{space}{07}:{07}; {09}/{09}/{1909}{space}{09}:{09}</v>
      </c>
      <c r="F35" s="62" t="str">
        <f>+CONCATENATE($H$35,"“12/12/",H1,"{space}12:00” instead of 12/12/",H1,"{space}12:00.")</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“12/12/2025{space}12:00” instead of 12/12/2025{space}12:00.</v>
      </c>
      <c r="H35" s="62" t="s">
        <v>1850</v>
      </c>
    </row>
    <row r="36" spans="1:24" x14ac:dyDescent="0.3">
      <c r="A36" s="136" t="s">
        <v>78</v>
      </c>
      <c r="B36" s="137"/>
      <c r="C36" s="137"/>
      <c r="D36" s="137"/>
      <c r="E36" s="137"/>
      <c r="F36" s="138"/>
    </row>
    <row r="37" spans="1:24" ht="226.8" x14ac:dyDescent="0.3">
      <c r="A37" s="99" t="s">
        <v>79</v>
      </c>
      <c r="B37" s="75" t="s">
        <v>80</v>
      </c>
      <c r="C37" s="62" t="s">
        <v>81</v>
      </c>
      <c r="D37" s="62" t="s">
        <v>77</v>
      </c>
      <c r="E37" s="62" t="str">
        <f>+E35</f>
        <v>{01 - 12}/{01 - 31}/{2025}{space}{00}:{00}; {07}/{07}/{1907}{space}{07}:{07}; {09}/{09}/{1909}{space}{09}:{09}</v>
      </c>
      <c r="F37" s="62" t="str">
        <f>+F35</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“12/12/2025{space}12:00” instead of 12/12/2025{space}12:00.</v>
      </c>
    </row>
    <row r="38" spans="1:24" x14ac:dyDescent="0.3">
      <c r="A38" s="158" t="s">
        <v>82</v>
      </c>
      <c r="B38" s="159"/>
      <c r="C38" s="159"/>
      <c r="D38" s="159"/>
      <c r="E38" s="159"/>
      <c r="F38" s="160"/>
    </row>
    <row r="39" spans="1:24" x14ac:dyDescent="0.3">
      <c r="A39" s="136" t="s">
        <v>83</v>
      </c>
      <c r="B39" s="137"/>
      <c r="C39" s="137"/>
      <c r="D39" s="137"/>
      <c r="E39" s="137"/>
      <c r="F39" s="138"/>
    </row>
    <row r="40" spans="1:24" ht="226.8" x14ac:dyDescent="0.3">
      <c r="A40" s="75" t="s">
        <v>84</v>
      </c>
      <c r="B40" s="75" t="s">
        <v>85</v>
      </c>
      <c r="C40" s="100" t="s">
        <v>86</v>
      </c>
      <c r="D40" s="62" t="s">
        <v>77</v>
      </c>
      <c r="E40" s="62" t="str">
        <f>+E37</f>
        <v>{01 - 12}/{01 - 31}/{2025}{space}{00}:{00}; {07}/{07}/{1907}{space}{07}:{07}; {09}/{09}/{1909}{space}{09}:{09}</v>
      </c>
      <c r="F40" s="62" t="str">
        <f>+F37</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“12/12/2025{space}12:00” instead of 12/12/2025{space}12:00.</v>
      </c>
    </row>
    <row r="41" spans="1:24" ht="145.80000000000001" x14ac:dyDescent="0.3">
      <c r="A41" s="75" t="s">
        <v>87</v>
      </c>
      <c r="B41" s="75" t="s">
        <v>88</v>
      </c>
      <c r="C41" s="100" t="s">
        <v>89</v>
      </c>
      <c r="D41" s="62" t="s">
        <v>10</v>
      </c>
      <c r="E41" s="62" t="s">
        <v>90</v>
      </c>
      <c r="F41" s="62" t="s">
        <v>91</v>
      </c>
    </row>
    <row r="42" spans="1:24" x14ac:dyDescent="0.3">
      <c r="A42" s="112" t="s">
        <v>92</v>
      </c>
      <c r="B42" s="112"/>
      <c r="C42" s="112"/>
      <c r="D42" s="112"/>
      <c r="E42" s="112"/>
      <c r="F42" s="112"/>
    </row>
    <row r="43" spans="1:24" ht="22.05" customHeight="1" x14ac:dyDescent="0.3">
      <c r="A43" s="152" t="s">
        <v>93</v>
      </c>
      <c r="B43" s="152"/>
      <c r="C43" s="152"/>
      <c r="D43" s="152"/>
      <c r="E43" s="152"/>
      <c r="F43" s="152"/>
    </row>
    <row r="44" spans="1:24" x14ac:dyDescent="0.3">
      <c r="A44" s="112" t="s">
        <v>94</v>
      </c>
      <c r="B44" s="112"/>
      <c r="C44" s="112"/>
      <c r="D44" s="112"/>
      <c r="E44" s="112"/>
      <c r="F44" s="112"/>
    </row>
    <row r="45" spans="1:24" ht="31.05" customHeight="1" x14ac:dyDescent="0.3">
      <c r="A45" s="152" t="s">
        <v>95</v>
      </c>
      <c r="B45" s="152"/>
      <c r="C45" s="152"/>
      <c r="D45" s="152"/>
      <c r="E45" s="152"/>
      <c r="F45" s="152"/>
    </row>
    <row r="46" spans="1:24" x14ac:dyDescent="0.3">
      <c r="A46" s="112" t="s">
        <v>96</v>
      </c>
      <c r="B46" s="112"/>
      <c r="C46" s="112"/>
      <c r="D46" s="112"/>
      <c r="E46" s="112"/>
      <c r="F46" s="112"/>
    </row>
    <row r="47" spans="1:24" ht="30" customHeight="1" x14ac:dyDescent="0.3">
      <c r="A47" s="152" t="s">
        <v>97</v>
      </c>
      <c r="B47" s="152"/>
      <c r="C47" s="152"/>
      <c r="D47" s="152"/>
      <c r="E47" s="152"/>
      <c r="F47" s="152"/>
    </row>
    <row r="48" spans="1:24" x14ac:dyDescent="0.3">
      <c r="A48" s="112" t="s">
        <v>98</v>
      </c>
      <c r="B48" s="112"/>
      <c r="C48" s="112"/>
      <c r="D48" s="112"/>
      <c r="E48" s="112"/>
      <c r="F48" s="112"/>
    </row>
    <row r="49" spans="1:6" ht="31.95" customHeight="1" x14ac:dyDescent="0.3">
      <c r="A49" s="152" t="s">
        <v>99</v>
      </c>
      <c r="B49" s="152"/>
      <c r="C49" s="152"/>
      <c r="D49" s="152"/>
      <c r="E49" s="152"/>
      <c r="F49" s="152"/>
    </row>
    <row r="50" spans="1:6" x14ac:dyDescent="0.3">
      <c r="A50" s="112" t="s">
        <v>100</v>
      </c>
      <c r="B50" s="112"/>
      <c r="C50" s="112"/>
      <c r="D50" s="112"/>
      <c r="E50" s="112"/>
      <c r="F50" s="112"/>
    </row>
    <row r="51" spans="1:6" ht="48.6" x14ac:dyDescent="0.3">
      <c r="A51" s="60" t="s">
        <v>101</v>
      </c>
      <c r="B51" s="75" t="s">
        <v>102</v>
      </c>
      <c r="C51" s="62" t="s">
        <v>103</v>
      </c>
      <c r="D51" s="62" t="s">
        <v>10</v>
      </c>
      <c r="E51" s="62" t="s">
        <v>104</v>
      </c>
      <c r="F51" s="62" t="s">
        <v>105</v>
      </c>
    </row>
    <row r="52" spans="1:6" ht="49.05" customHeight="1" x14ac:dyDescent="0.3">
      <c r="A52" s="185" t="s">
        <v>106</v>
      </c>
      <c r="B52" s="186"/>
      <c r="C52" s="186"/>
      <c r="D52" s="186"/>
      <c r="E52" s="186"/>
      <c r="F52" s="187"/>
    </row>
    <row r="53" spans="1:6" x14ac:dyDescent="0.3">
      <c r="A53" s="112" t="s">
        <v>107</v>
      </c>
      <c r="B53" s="112"/>
      <c r="C53" s="112"/>
      <c r="D53" s="112"/>
      <c r="E53" s="112"/>
      <c r="F53" s="112"/>
    </row>
    <row r="54" spans="1:6" ht="30" customHeight="1" x14ac:dyDescent="0.3">
      <c r="A54" s="185" t="s">
        <v>108</v>
      </c>
      <c r="B54" s="188"/>
      <c r="C54" s="188"/>
      <c r="D54" s="188"/>
      <c r="E54" s="188"/>
      <c r="F54" s="189"/>
    </row>
    <row r="55" spans="1:6" x14ac:dyDescent="0.3">
      <c r="A55" s="126" t="s">
        <v>109</v>
      </c>
      <c r="B55" s="126"/>
      <c r="C55" s="126"/>
      <c r="D55" s="126"/>
      <c r="E55" s="126"/>
      <c r="F55" s="126"/>
    </row>
    <row r="56" spans="1:6" ht="31.95" customHeight="1" x14ac:dyDescent="0.3">
      <c r="A56" s="113" t="s">
        <v>110</v>
      </c>
      <c r="B56" s="113"/>
      <c r="C56" s="113"/>
      <c r="D56" s="113"/>
      <c r="E56" s="113"/>
      <c r="F56" s="113"/>
    </row>
    <row r="57" spans="1:6" x14ac:dyDescent="0.3">
      <c r="A57" s="161" t="s">
        <v>111</v>
      </c>
      <c r="B57" s="162"/>
      <c r="C57" s="162"/>
      <c r="D57" s="162"/>
      <c r="E57" s="162"/>
      <c r="F57" s="163"/>
    </row>
    <row r="58" spans="1:6" ht="30" customHeight="1" x14ac:dyDescent="0.3">
      <c r="A58" s="190" t="s">
        <v>112</v>
      </c>
      <c r="B58" s="191"/>
      <c r="C58" s="191"/>
      <c r="D58" s="191"/>
      <c r="E58" s="191"/>
      <c r="F58" s="192"/>
    </row>
    <row r="59" spans="1:6" x14ac:dyDescent="0.3">
      <c r="A59" s="126" t="s">
        <v>113</v>
      </c>
      <c r="B59" s="126"/>
      <c r="C59" s="126"/>
      <c r="D59" s="126"/>
      <c r="E59" s="126"/>
      <c r="F59" s="126"/>
    </row>
    <row r="60" spans="1:6" ht="33" customHeight="1" x14ac:dyDescent="0.3">
      <c r="A60" s="113" t="s">
        <v>114</v>
      </c>
      <c r="B60" s="113"/>
      <c r="C60" s="113"/>
      <c r="D60" s="113"/>
      <c r="E60" s="113"/>
      <c r="F60" s="113"/>
    </row>
    <row r="61" spans="1:6" ht="48.6" x14ac:dyDescent="0.3">
      <c r="A61" s="60" t="s">
        <v>115</v>
      </c>
      <c r="B61" s="75" t="s">
        <v>116</v>
      </c>
      <c r="C61" s="62" t="s">
        <v>117</v>
      </c>
      <c r="D61" s="62" t="s">
        <v>10</v>
      </c>
      <c r="E61" s="62" t="s">
        <v>104</v>
      </c>
      <c r="F61" s="62" t="s">
        <v>118</v>
      </c>
    </row>
    <row r="62" spans="1:6" ht="279" customHeight="1" x14ac:dyDescent="0.3">
      <c r="A62" s="60" t="s">
        <v>119</v>
      </c>
      <c r="B62" s="75" t="s">
        <v>120</v>
      </c>
      <c r="C62" s="62" t="s">
        <v>121</v>
      </c>
      <c r="D62" s="62" t="s">
        <v>77</v>
      </c>
      <c r="E62" s="62" t="str">
        <f>+E40</f>
        <v>{01 - 12}/{01 - 31}/{2025}{space}{00}:{00}; {07}/{07}/{1907}{space}{07}:{07}; {09}/{09}/{1909}{space}{09}:{09}</v>
      </c>
      <c r="F62" s="62" t="str">
        <f>+F40</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“12/12/2025{space}12:00” instead of 12/12/2025{space}12:00.</v>
      </c>
    </row>
    <row r="63" spans="1:6" x14ac:dyDescent="0.3">
      <c r="A63" s="111" t="s">
        <v>122</v>
      </c>
      <c r="B63" s="142"/>
      <c r="C63" s="142"/>
      <c r="D63" s="142"/>
      <c r="E63" s="142"/>
      <c r="F63" s="142"/>
    </row>
    <row r="64" spans="1:6" x14ac:dyDescent="0.3">
      <c r="A64" s="126" t="s">
        <v>123</v>
      </c>
      <c r="B64" s="126"/>
      <c r="C64" s="126"/>
      <c r="D64" s="126"/>
      <c r="E64" s="126"/>
      <c r="F64" s="126"/>
    </row>
    <row r="65" spans="1:6" x14ac:dyDescent="0.3">
      <c r="A65" s="114" t="s">
        <v>124</v>
      </c>
      <c r="B65" s="114"/>
      <c r="C65" s="114"/>
      <c r="D65" s="114"/>
      <c r="E65" s="114"/>
      <c r="F65" s="114"/>
    </row>
    <row r="66" spans="1:6" x14ac:dyDescent="0.3">
      <c r="A66" s="126" t="s">
        <v>125</v>
      </c>
      <c r="B66" s="126"/>
      <c r="C66" s="126"/>
      <c r="D66" s="126"/>
      <c r="E66" s="126"/>
      <c r="F66" s="129"/>
    </row>
    <row r="67" spans="1:6" ht="243" x14ac:dyDescent="0.3">
      <c r="A67" s="98" t="s">
        <v>126</v>
      </c>
      <c r="B67" s="75" t="s">
        <v>127</v>
      </c>
      <c r="C67" s="62" t="s">
        <v>128</v>
      </c>
      <c r="D67" s="62" t="s">
        <v>77</v>
      </c>
      <c r="E67" s="62" t="str">
        <f>+E62</f>
        <v>{01 - 12}/{01 - 31}/{2025}{space}{00}:{00}; {07}/{07}/{1907}{space}{07}:{07}; {09}/{09}/{1909}{space}{09}:{09}</v>
      </c>
      <c r="F67" s="62" t="str">
        <f>+F62</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“12/12/2025{space}12:00” instead of 12/12/2025{space}12:00.</v>
      </c>
    </row>
    <row r="68" spans="1:6" x14ac:dyDescent="0.3">
      <c r="A68" s="126" t="s">
        <v>125</v>
      </c>
      <c r="B68" s="126"/>
      <c r="C68" s="126"/>
      <c r="D68" s="126"/>
      <c r="E68" s="126"/>
      <c r="F68" s="129"/>
    </row>
    <row r="69" spans="1:6" ht="226.8" x14ac:dyDescent="0.3">
      <c r="A69" s="98" t="s">
        <v>129</v>
      </c>
      <c r="B69" s="75" t="s">
        <v>130</v>
      </c>
      <c r="C69" s="62" t="s">
        <v>131</v>
      </c>
      <c r="D69" s="62" t="s">
        <v>77</v>
      </c>
      <c r="E69" s="62" t="str">
        <f>+E67</f>
        <v>{01 - 12}/{01 - 31}/{2025}{space}{00}:{00}; {07}/{07}/{1907}{space}{07}:{07}; {09}/{09}/{1909}{space}{09}:{09}</v>
      </c>
      <c r="F69" s="62" t="str">
        <f>+F67</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“12/12/2025{space}12:00” instead of 12/12/2025{space}12:00.</v>
      </c>
    </row>
    <row r="70" spans="1:6" x14ac:dyDescent="0.3">
      <c r="A70" s="126" t="s">
        <v>132</v>
      </c>
      <c r="B70" s="126"/>
      <c r="C70" s="126"/>
      <c r="D70" s="126"/>
      <c r="E70" s="126"/>
      <c r="F70" s="126"/>
    </row>
    <row r="71" spans="1:6" ht="97.2" x14ac:dyDescent="0.3">
      <c r="A71" s="121" t="s">
        <v>133</v>
      </c>
      <c r="B71" s="75" t="s">
        <v>134</v>
      </c>
      <c r="C71" s="62" t="s">
        <v>135</v>
      </c>
      <c r="D71" s="62" t="s">
        <v>10</v>
      </c>
      <c r="E71" s="62" t="s">
        <v>136</v>
      </c>
      <c r="F71" s="62" t="s">
        <v>137</v>
      </c>
    </row>
    <row r="72" spans="1:6" ht="81" x14ac:dyDescent="0.3">
      <c r="A72" s="122"/>
      <c r="B72" s="75" t="s">
        <v>138</v>
      </c>
      <c r="C72" s="62" t="s">
        <v>139</v>
      </c>
      <c r="D72" s="62" t="s">
        <v>10</v>
      </c>
      <c r="E72" s="62" t="s">
        <v>136</v>
      </c>
      <c r="F72" s="62" t="s">
        <v>140</v>
      </c>
    </row>
    <row r="73" spans="1:6" ht="81" x14ac:dyDescent="0.3">
      <c r="A73" s="123"/>
      <c r="B73" s="75" t="s">
        <v>141</v>
      </c>
      <c r="C73" s="62" t="s">
        <v>142</v>
      </c>
      <c r="D73" s="62" t="s">
        <v>10</v>
      </c>
      <c r="E73" s="62" t="s">
        <v>136</v>
      </c>
      <c r="F73" s="62" t="s">
        <v>143</v>
      </c>
    </row>
    <row r="74" spans="1:6" x14ac:dyDescent="0.3">
      <c r="A74" s="126" t="s">
        <v>144</v>
      </c>
      <c r="B74" s="126"/>
      <c r="C74" s="126"/>
      <c r="D74" s="126"/>
      <c r="E74" s="126"/>
      <c r="F74" s="126"/>
    </row>
    <row r="75" spans="1:6" ht="48.6" x14ac:dyDescent="0.3">
      <c r="A75" s="121" t="s">
        <v>145</v>
      </c>
      <c r="B75" s="75" t="s">
        <v>146</v>
      </c>
      <c r="C75" s="62" t="s">
        <v>147</v>
      </c>
      <c r="D75" s="62" t="s">
        <v>10</v>
      </c>
      <c r="E75" s="62" t="s">
        <v>148</v>
      </c>
      <c r="F75" s="62" t="s">
        <v>149</v>
      </c>
    </row>
    <row r="76" spans="1:6" ht="48.6" x14ac:dyDescent="0.3">
      <c r="A76" s="122"/>
      <c r="B76" s="75" t="s">
        <v>150</v>
      </c>
      <c r="C76" s="62" t="s">
        <v>151</v>
      </c>
      <c r="D76" s="62" t="s">
        <v>10</v>
      </c>
      <c r="E76" s="62" t="s">
        <v>148</v>
      </c>
      <c r="F76" s="62" t="s">
        <v>152</v>
      </c>
    </row>
    <row r="77" spans="1:6" ht="32.4" x14ac:dyDescent="0.3">
      <c r="A77" s="123"/>
      <c r="B77" s="75" t="s">
        <v>153</v>
      </c>
      <c r="C77" s="62" t="s">
        <v>154</v>
      </c>
      <c r="D77" s="62" t="s">
        <v>10</v>
      </c>
      <c r="E77" s="62" t="s">
        <v>148</v>
      </c>
      <c r="F77" s="62" t="s">
        <v>155</v>
      </c>
    </row>
    <row r="78" spans="1:6" x14ac:dyDescent="0.3">
      <c r="A78" s="126" t="s">
        <v>156</v>
      </c>
      <c r="B78" s="126"/>
      <c r="C78" s="126"/>
      <c r="D78" s="126"/>
      <c r="E78" s="126"/>
      <c r="F78" s="126"/>
    </row>
    <row r="79" spans="1:6" ht="48.6" x14ac:dyDescent="0.3">
      <c r="A79" s="121" t="s">
        <v>157</v>
      </c>
      <c r="B79" s="75" t="s">
        <v>158</v>
      </c>
      <c r="C79" s="62" t="s">
        <v>159</v>
      </c>
      <c r="D79" s="62" t="s">
        <v>10</v>
      </c>
      <c r="E79" s="62" t="s">
        <v>160</v>
      </c>
      <c r="F79" s="62" t="s">
        <v>149</v>
      </c>
    </row>
    <row r="80" spans="1:6" ht="48.6" x14ac:dyDescent="0.3">
      <c r="A80" s="122"/>
      <c r="B80" s="75" t="s">
        <v>161</v>
      </c>
      <c r="C80" s="62" t="s">
        <v>162</v>
      </c>
      <c r="D80" s="62" t="s">
        <v>10</v>
      </c>
      <c r="E80" s="62" t="s">
        <v>160</v>
      </c>
      <c r="F80" s="62" t="s">
        <v>152</v>
      </c>
    </row>
    <row r="81" spans="1:6" ht="32.4" x14ac:dyDescent="0.3">
      <c r="A81" s="123"/>
      <c r="B81" s="75" t="s">
        <v>163</v>
      </c>
      <c r="C81" s="62" t="s">
        <v>164</v>
      </c>
      <c r="D81" s="62" t="s">
        <v>10</v>
      </c>
      <c r="E81" s="62" t="s">
        <v>160</v>
      </c>
      <c r="F81" s="62" t="s">
        <v>155</v>
      </c>
    </row>
    <row r="82" spans="1:6" x14ac:dyDescent="0.3">
      <c r="A82" s="126" t="s">
        <v>165</v>
      </c>
      <c r="B82" s="126"/>
      <c r="C82" s="126"/>
      <c r="D82" s="126"/>
      <c r="E82" s="126"/>
      <c r="F82" s="126"/>
    </row>
    <row r="83" spans="1:6" ht="64.8" x14ac:dyDescent="0.3">
      <c r="A83" s="121" t="s">
        <v>166</v>
      </c>
      <c r="B83" s="75" t="s">
        <v>167</v>
      </c>
      <c r="C83" s="62" t="s">
        <v>168</v>
      </c>
      <c r="D83" s="62" t="s">
        <v>10</v>
      </c>
      <c r="E83" s="62" t="s">
        <v>169</v>
      </c>
      <c r="F83" s="62" t="s">
        <v>170</v>
      </c>
    </row>
    <row r="84" spans="1:6" ht="64.8" x14ac:dyDescent="0.3">
      <c r="A84" s="122"/>
      <c r="B84" s="75" t="s">
        <v>171</v>
      </c>
      <c r="C84" s="62" t="s">
        <v>172</v>
      </c>
      <c r="D84" s="62" t="s">
        <v>10</v>
      </c>
      <c r="E84" s="62" t="s">
        <v>169</v>
      </c>
      <c r="F84" s="62" t="s">
        <v>170</v>
      </c>
    </row>
    <row r="85" spans="1:6" ht="64.8" x14ac:dyDescent="0.3">
      <c r="A85" s="123"/>
      <c r="B85" s="75" t="s">
        <v>173</v>
      </c>
      <c r="C85" s="62" t="s">
        <v>174</v>
      </c>
      <c r="D85" s="62" t="s">
        <v>10</v>
      </c>
      <c r="E85" s="62" t="s">
        <v>169</v>
      </c>
      <c r="F85" s="62" t="s">
        <v>170</v>
      </c>
    </row>
    <row r="86" spans="1:6" x14ac:dyDescent="0.3">
      <c r="A86" s="126" t="s">
        <v>175</v>
      </c>
      <c r="B86" s="126"/>
      <c r="C86" s="126"/>
      <c r="D86" s="126"/>
      <c r="E86" s="126"/>
      <c r="F86" s="126"/>
    </row>
    <row r="87" spans="1:6" x14ac:dyDescent="0.3">
      <c r="A87" s="124" t="s">
        <v>176</v>
      </c>
      <c r="B87" s="128" t="s">
        <v>177</v>
      </c>
      <c r="C87" s="128"/>
      <c r="D87" s="128"/>
      <c r="E87" s="128"/>
      <c r="F87" s="128"/>
    </row>
    <row r="88" spans="1:6" ht="81" x14ac:dyDescent="0.3">
      <c r="A88" s="125"/>
      <c r="B88" s="75" t="s">
        <v>178</v>
      </c>
      <c r="C88" s="62" t="s">
        <v>179</v>
      </c>
      <c r="D88" s="62" t="s">
        <v>10</v>
      </c>
      <c r="E88" s="62" t="s">
        <v>180</v>
      </c>
      <c r="F88" s="62" t="s">
        <v>181</v>
      </c>
    </row>
    <row r="89" spans="1:6" ht="64.8" x14ac:dyDescent="0.3">
      <c r="A89" s="122"/>
      <c r="B89" s="75" t="s">
        <v>182</v>
      </c>
      <c r="C89" s="62" t="s">
        <v>183</v>
      </c>
      <c r="D89" s="62" t="s">
        <v>10</v>
      </c>
      <c r="E89" s="62" t="s">
        <v>180</v>
      </c>
      <c r="F89" s="62" t="s">
        <v>184</v>
      </c>
    </row>
    <row r="90" spans="1:6" ht="64.8" x14ac:dyDescent="0.3">
      <c r="A90" s="123"/>
      <c r="B90" s="75" t="s">
        <v>185</v>
      </c>
      <c r="C90" s="62" t="s">
        <v>186</v>
      </c>
      <c r="D90" s="62" t="s">
        <v>10</v>
      </c>
      <c r="E90" s="62" t="s">
        <v>180</v>
      </c>
      <c r="F90" s="62" t="s">
        <v>187</v>
      </c>
    </row>
    <row r="91" spans="1:6" x14ac:dyDescent="0.3">
      <c r="A91" s="126" t="s">
        <v>188</v>
      </c>
      <c r="B91" s="126"/>
      <c r="C91" s="126"/>
      <c r="D91" s="126"/>
      <c r="E91" s="126"/>
      <c r="F91" s="126"/>
    </row>
    <row r="92" spans="1:6" ht="48.6" x14ac:dyDescent="0.3">
      <c r="A92" s="121" t="s">
        <v>189</v>
      </c>
      <c r="B92" s="75" t="s">
        <v>190</v>
      </c>
      <c r="C92" s="62" t="s">
        <v>191</v>
      </c>
      <c r="D92" s="62" t="s">
        <v>10</v>
      </c>
      <c r="E92" s="62" t="s">
        <v>148</v>
      </c>
      <c r="F92" s="62" t="s">
        <v>192</v>
      </c>
    </row>
    <row r="93" spans="1:6" ht="48.6" x14ac:dyDescent="0.3">
      <c r="A93" s="122"/>
      <c r="B93" s="75" t="s">
        <v>193</v>
      </c>
      <c r="C93" s="62" t="s">
        <v>194</v>
      </c>
      <c r="D93" s="62" t="s">
        <v>10</v>
      </c>
      <c r="E93" s="62" t="s">
        <v>148</v>
      </c>
      <c r="F93" s="62" t="s">
        <v>195</v>
      </c>
    </row>
    <row r="94" spans="1:6" ht="32.4" x14ac:dyDescent="0.3">
      <c r="A94" s="123"/>
      <c r="B94" s="75" t="s">
        <v>196</v>
      </c>
      <c r="C94" s="62" t="s">
        <v>197</v>
      </c>
      <c r="D94" s="62" t="s">
        <v>10</v>
      </c>
      <c r="E94" s="62" t="s">
        <v>148</v>
      </c>
      <c r="F94" s="62" t="s">
        <v>198</v>
      </c>
    </row>
    <row r="95" spans="1:6" x14ac:dyDescent="0.3">
      <c r="A95" s="126" t="s">
        <v>199</v>
      </c>
      <c r="B95" s="126"/>
      <c r="C95" s="126"/>
      <c r="D95" s="126"/>
      <c r="E95" s="126"/>
      <c r="F95" s="126"/>
    </row>
    <row r="96" spans="1:6" x14ac:dyDescent="0.3">
      <c r="A96" s="124" t="s">
        <v>200</v>
      </c>
      <c r="B96" s="128" t="s">
        <v>201</v>
      </c>
      <c r="C96" s="128"/>
      <c r="D96" s="128"/>
      <c r="E96" s="128"/>
      <c r="F96" s="128"/>
    </row>
    <row r="97" spans="1:6" ht="64.8" x14ac:dyDescent="0.3">
      <c r="A97" s="125"/>
      <c r="B97" s="75" t="s">
        <v>202</v>
      </c>
      <c r="C97" s="62" t="s">
        <v>203</v>
      </c>
      <c r="D97" s="62" t="s">
        <v>10</v>
      </c>
      <c r="E97" s="62" t="s">
        <v>204</v>
      </c>
      <c r="F97" s="62" t="s">
        <v>1692</v>
      </c>
    </row>
    <row r="98" spans="1:6" ht="64.8" x14ac:dyDescent="0.3">
      <c r="A98" s="122"/>
      <c r="B98" s="75" t="s">
        <v>205</v>
      </c>
      <c r="C98" s="62" t="s">
        <v>206</v>
      </c>
      <c r="D98" s="62" t="s">
        <v>10</v>
      </c>
      <c r="E98" s="62" t="s">
        <v>204</v>
      </c>
      <c r="F98" s="62" t="s">
        <v>1693</v>
      </c>
    </row>
    <row r="99" spans="1:6" ht="48.6" x14ac:dyDescent="0.3">
      <c r="A99" s="123"/>
      <c r="B99" s="75" t="s">
        <v>207</v>
      </c>
      <c r="C99" s="62" t="s">
        <v>208</v>
      </c>
      <c r="D99" s="62" t="s">
        <v>10</v>
      </c>
      <c r="E99" s="62" t="s">
        <v>204</v>
      </c>
      <c r="F99" s="62" t="s">
        <v>1694</v>
      </c>
    </row>
    <row r="100" spans="1:6" x14ac:dyDescent="0.3">
      <c r="A100" s="124" t="s">
        <v>209</v>
      </c>
      <c r="B100" s="128" t="s">
        <v>210</v>
      </c>
      <c r="C100" s="128"/>
      <c r="D100" s="128"/>
      <c r="E100" s="128"/>
      <c r="F100" s="128"/>
    </row>
    <row r="101" spans="1:6" ht="64.8" x14ac:dyDescent="0.3">
      <c r="A101" s="125"/>
      <c r="B101" s="75" t="s">
        <v>211</v>
      </c>
      <c r="C101" s="62" t="s">
        <v>212</v>
      </c>
      <c r="D101" s="62" t="s">
        <v>10</v>
      </c>
      <c r="E101" s="62" t="s">
        <v>213</v>
      </c>
      <c r="F101" s="62" t="s">
        <v>1692</v>
      </c>
    </row>
    <row r="102" spans="1:6" ht="64.8" x14ac:dyDescent="0.3">
      <c r="A102" s="122"/>
      <c r="B102" s="75" t="s">
        <v>214</v>
      </c>
      <c r="C102" s="62" t="s">
        <v>215</v>
      </c>
      <c r="D102" s="62" t="s">
        <v>10</v>
      </c>
      <c r="E102" s="62" t="s">
        <v>213</v>
      </c>
      <c r="F102" s="62" t="s">
        <v>1695</v>
      </c>
    </row>
    <row r="103" spans="1:6" ht="48.6" x14ac:dyDescent="0.3">
      <c r="A103" s="123"/>
      <c r="B103" s="75" t="s">
        <v>216</v>
      </c>
      <c r="C103" s="62" t="s">
        <v>217</v>
      </c>
      <c r="D103" s="62" t="s">
        <v>10</v>
      </c>
      <c r="E103" s="62" t="s">
        <v>213</v>
      </c>
      <c r="F103" s="62" t="s">
        <v>1694</v>
      </c>
    </row>
    <row r="104" spans="1:6" x14ac:dyDescent="0.3">
      <c r="A104" s="124" t="s">
        <v>218</v>
      </c>
      <c r="B104" s="128" t="s">
        <v>219</v>
      </c>
      <c r="C104" s="128"/>
      <c r="D104" s="128"/>
      <c r="E104" s="128"/>
      <c r="F104" s="128"/>
    </row>
    <row r="105" spans="1:6" ht="64.8" x14ac:dyDescent="0.3">
      <c r="A105" s="125"/>
      <c r="B105" s="75" t="s">
        <v>220</v>
      </c>
      <c r="C105" s="62" t="s">
        <v>221</v>
      </c>
      <c r="D105" s="62" t="s">
        <v>10</v>
      </c>
      <c r="E105" s="62" t="s">
        <v>213</v>
      </c>
      <c r="F105" s="62" t="s">
        <v>1696</v>
      </c>
    </row>
    <row r="106" spans="1:6" ht="64.8" x14ac:dyDescent="0.3">
      <c r="A106" s="122"/>
      <c r="B106" s="75" t="s">
        <v>222</v>
      </c>
      <c r="C106" s="62" t="s">
        <v>223</v>
      </c>
      <c r="D106" s="62" t="s">
        <v>10</v>
      </c>
      <c r="E106" s="62" t="s">
        <v>213</v>
      </c>
      <c r="F106" s="62" t="s">
        <v>1693</v>
      </c>
    </row>
    <row r="107" spans="1:6" ht="48.6" x14ac:dyDescent="0.3">
      <c r="A107" s="123"/>
      <c r="B107" s="75" t="s">
        <v>224</v>
      </c>
      <c r="C107" s="62" t="s">
        <v>225</v>
      </c>
      <c r="D107" s="62" t="s">
        <v>10</v>
      </c>
      <c r="E107" s="62" t="s">
        <v>213</v>
      </c>
      <c r="F107" s="62" t="s">
        <v>1697</v>
      </c>
    </row>
    <row r="108" spans="1:6" x14ac:dyDescent="0.3">
      <c r="A108" s="126" t="s">
        <v>226</v>
      </c>
      <c r="B108" s="126"/>
      <c r="C108" s="126"/>
      <c r="D108" s="126"/>
      <c r="E108" s="126"/>
      <c r="F108" s="126"/>
    </row>
    <row r="109" spans="1:6" ht="48.6" x14ac:dyDescent="0.3">
      <c r="A109" s="121" t="s">
        <v>227</v>
      </c>
      <c r="B109" s="75" t="s">
        <v>228</v>
      </c>
      <c r="C109" s="62" t="s">
        <v>229</v>
      </c>
      <c r="D109" s="62" t="s">
        <v>10</v>
      </c>
      <c r="E109" s="62" t="s">
        <v>104</v>
      </c>
      <c r="F109" s="62" t="s">
        <v>230</v>
      </c>
    </row>
    <row r="110" spans="1:6" ht="48.6" x14ac:dyDescent="0.3">
      <c r="A110" s="122"/>
      <c r="B110" s="75" t="s">
        <v>231</v>
      </c>
      <c r="C110" s="62" t="s">
        <v>232</v>
      </c>
      <c r="D110" s="62" t="s">
        <v>10</v>
      </c>
      <c r="E110" s="62" t="s">
        <v>104</v>
      </c>
      <c r="F110" s="62" t="s">
        <v>233</v>
      </c>
    </row>
    <row r="111" spans="1:6" ht="32.4" x14ac:dyDescent="0.3">
      <c r="A111" s="123"/>
      <c r="B111" s="75" t="s">
        <v>234</v>
      </c>
      <c r="C111" s="62" t="s">
        <v>235</v>
      </c>
      <c r="D111" s="62" t="s">
        <v>10</v>
      </c>
      <c r="E111" s="62" t="s">
        <v>104</v>
      </c>
      <c r="F111" s="62" t="s">
        <v>236</v>
      </c>
    </row>
    <row r="112" spans="1:6" x14ac:dyDescent="0.3">
      <c r="A112" s="126" t="s">
        <v>237</v>
      </c>
      <c r="B112" s="126"/>
      <c r="C112" s="126"/>
      <c r="D112" s="126"/>
      <c r="E112" s="126"/>
      <c r="F112" s="126"/>
    </row>
    <row r="113" spans="1:6" ht="113.4" x14ac:dyDescent="0.3">
      <c r="A113" s="75" t="s">
        <v>238</v>
      </c>
      <c r="B113" s="75" t="s">
        <v>239</v>
      </c>
      <c r="C113" s="62" t="s">
        <v>240</v>
      </c>
      <c r="D113" s="62" t="s">
        <v>241</v>
      </c>
      <c r="E113" s="62" t="s">
        <v>242</v>
      </c>
      <c r="F113" s="59" t="s">
        <v>243</v>
      </c>
    </row>
    <row r="114" spans="1:6" ht="97.2" x14ac:dyDescent="0.3">
      <c r="A114" s="75" t="s">
        <v>238</v>
      </c>
      <c r="B114" s="75" t="s">
        <v>244</v>
      </c>
      <c r="C114" s="62" t="s">
        <v>245</v>
      </c>
      <c r="D114" s="62" t="s">
        <v>241</v>
      </c>
      <c r="E114" s="62" t="s">
        <v>242</v>
      </c>
      <c r="F114" s="59" t="s">
        <v>246</v>
      </c>
    </row>
    <row r="115" spans="1:6" ht="22.95" customHeight="1" x14ac:dyDescent="0.3">
      <c r="A115" s="169" t="s">
        <v>247</v>
      </c>
      <c r="B115" s="170"/>
      <c r="C115" s="170"/>
      <c r="D115" s="170"/>
      <c r="E115" s="170"/>
      <c r="F115" s="170"/>
    </row>
    <row r="116" spans="1:6" ht="97.2" x14ac:dyDescent="0.3">
      <c r="A116" s="75" t="s">
        <v>238</v>
      </c>
      <c r="B116" s="75" t="s">
        <v>248</v>
      </c>
      <c r="C116" s="62" t="s">
        <v>249</v>
      </c>
      <c r="D116" s="62" t="s">
        <v>241</v>
      </c>
      <c r="E116" s="62" t="s">
        <v>242</v>
      </c>
      <c r="F116" s="59" t="s">
        <v>250</v>
      </c>
    </row>
    <row r="117" spans="1:6" x14ac:dyDescent="0.3">
      <c r="A117" s="161" t="s">
        <v>251</v>
      </c>
      <c r="B117" s="162"/>
      <c r="C117" s="162"/>
      <c r="D117" s="162"/>
      <c r="E117" s="162"/>
      <c r="F117" s="168"/>
    </row>
    <row r="118" spans="1:6" ht="64.8" x14ac:dyDescent="0.3">
      <c r="A118" s="75" t="s">
        <v>252</v>
      </c>
      <c r="B118" s="75" t="s">
        <v>253</v>
      </c>
      <c r="C118" s="63" t="s">
        <v>254</v>
      </c>
      <c r="D118" s="62" t="s">
        <v>10</v>
      </c>
      <c r="E118" s="62" t="s">
        <v>255</v>
      </c>
      <c r="F118" s="62" t="s">
        <v>256</v>
      </c>
    </row>
    <row r="119" spans="1:6" ht="48.6" x14ac:dyDescent="0.3">
      <c r="A119" s="75" t="s">
        <v>252</v>
      </c>
      <c r="B119" s="75" t="s">
        <v>257</v>
      </c>
      <c r="C119" s="63" t="s">
        <v>258</v>
      </c>
      <c r="D119" s="62" t="s">
        <v>10</v>
      </c>
      <c r="E119" s="62" t="s">
        <v>255</v>
      </c>
      <c r="F119" s="62" t="s">
        <v>259</v>
      </c>
    </row>
    <row r="120" spans="1:6" ht="48.6" x14ac:dyDescent="0.3">
      <c r="A120" s="75" t="s">
        <v>252</v>
      </c>
      <c r="B120" s="75" t="s">
        <v>260</v>
      </c>
      <c r="C120" s="63" t="s">
        <v>261</v>
      </c>
      <c r="D120" s="62" t="s">
        <v>10</v>
      </c>
      <c r="E120" s="62" t="s">
        <v>255</v>
      </c>
      <c r="F120" s="62" t="s">
        <v>105</v>
      </c>
    </row>
    <row r="121" spans="1:6" ht="97.2" x14ac:dyDescent="0.3">
      <c r="A121" s="75" t="s">
        <v>262</v>
      </c>
      <c r="B121" s="75" t="s">
        <v>263</v>
      </c>
      <c r="C121" s="63" t="s">
        <v>264</v>
      </c>
      <c r="D121" s="62" t="s">
        <v>10</v>
      </c>
      <c r="E121" s="62" t="s">
        <v>1691</v>
      </c>
      <c r="F121" s="62" t="s">
        <v>265</v>
      </c>
    </row>
    <row r="122" spans="1:6" ht="81" x14ac:dyDescent="0.3">
      <c r="A122" s="75" t="s">
        <v>262</v>
      </c>
      <c r="B122" s="75" t="s">
        <v>266</v>
      </c>
      <c r="C122" s="63" t="s">
        <v>267</v>
      </c>
      <c r="D122" s="62" t="s">
        <v>10</v>
      </c>
      <c r="E122" s="62" t="s">
        <v>1691</v>
      </c>
      <c r="F122" s="62" t="s">
        <v>268</v>
      </c>
    </row>
    <row r="123" spans="1:6" ht="81" x14ac:dyDescent="0.3">
      <c r="A123" s="75" t="s">
        <v>262</v>
      </c>
      <c r="B123" s="75" t="s">
        <v>269</v>
      </c>
      <c r="C123" s="63" t="s">
        <v>270</v>
      </c>
      <c r="D123" s="62" t="s">
        <v>10</v>
      </c>
      <c r="E123" s="62" t="s">
        <v>1691</v>
      </c>
      <c r="F123" s="62" t="s">
        <v>271</v>
      </c>
    </row>
    <row r="124" spans="1:6" x14ac:dyDescent="0.3">
      <c r="A124" s="126" t="s">
        <v>272</v>
      </c>
      <c r="B124" s="126"/>
      <c r="C124" s="126"/>
      <c r="D124" s="126"/>
      <c r="E124" s="126"/>
      <c r="F124" s="126"/>
    </row>
    <row r="125" spans="1:6" ht="85.05" customHeight="1" x14ac:dyDescent="0.3">
      <c r="A125" s="75" t="s">
        <v>273</v>
      </c>
      <c r="B125" s="75" t="s">
        <v>274</v>
      </c>
      <c r="C125" s="62" t="s">
        <v>275</v>
      </c>
      <c r="D125" s="62" t="s">
        <v>10</v>
      </c>
      <c r="E125" s="63" t="s">
        <v>136</v>
      </c>
      <c r="F125" s="63" t="s">
        <v>1714</v>
      </c>
    </row>
    <row r="126" spans="1:6" ht="81" x14ac:dyDescent="0.3">
      <c r="A126" s="75" t="s">
        <v>273</v>
      </c>
      <c r="B126" s="75" t="s">
        <v>276</v>
      </c>
      <c r="C126" s="62" t="s">
        <v>277</v>
      </c>
      <c r="D126" s="62" t="s">
        <v>10</v>
      </c>
      <c r="E126" s="63" t="s">
        <v>136</v>
      </c>
      <c r="F126" s="63" t="s">
        <v>1714</v>
      </c>
    </row>
    <row r="127" spans="1:6" ht="81" x14ac:dyDescent="0.3">
      <c r="A127" s="75" t="s">
        <v>273</v>
      </c>
      <c r="B127" s="75" t="s">
        <v>278</v>
      </c>
      <c r="C127" s="62" t="s">
        <v>279</v>
      </c>
      <c r="D127" s="62" t="s">
        <v>10</v>
      </c>
      <c r="E127" s="63" t="s">
        <v>136</v>
      </c>
      <c r="F127" s="63" t="s">
        <v>1715</v>
      </c>
    </row>
    <row r="128" spans="1:6" x14ac:dyDescent="0.3">
      <c r="A128" s="111" t="s">
        <v>280</v>
      </c>
      <c r="B128" s="111"/>
      <c r="C128" s="111"/>
      <c r="D128" s="111"/>
      <c r="E128" s="111"/>
      <c r="F128" s="111"/>
    </row>
    <row r="129" spans="1:6" x14ac:dyDescent="0.3">
      <c r="A129" s="126" t="s">
        <v>281</v>
      </c>
      <c r="B129" s="126"/>
      <c r="C129" s="126"/>
      <c r="D129" s="126"/>
      <c r="E129" s="126"/>
      <c r="F129" s="126"/>
    </row>
    <row r="130" spans="1:6" ht="48.6" x14ac:dyDescent="0.3">
      <c r="A130" s="60" t="s">
        <v>282</v>
      </c>
      <c r="B130" s="75" t="s">
        <v>283</v>
      </c>
      <c r="C130" s="62" t="s">
        <v>284</v>
      </c>
      <c r="D130" s="62" t="s">
        <v>285</v>
      </c>
      <c r="E130" s="62" t="s">
        <v>1753</v>
      </c>
      <c r="F130" s="62" t="s">
        <v>1754</v>
      </c>
    </row>
    <row r="131" spans="1:6" x14ac:dyDescent="0.3">
      <c r="A131" s="128" t="s">
        <v>286</v>
      </c>
      <c r="B131" s="128"/>
      <c r="C131" s="128"/>
      <c r="D131" s="128"/>
      <c r="E131" s="128"/>
      <c r="F131" s="128"/>
    </row>
    <row r="132" spans="1:6" ht="64.8" x14ac:dyDescent="0.3">
      <c r="A132" s="60" t="s">
        <v>287</v>
      </c>
      <c r="B132" s="75" t="s">
        <v>288</v>
      </c>
      <c r="C132" s="62" t="s">
        <v>289</v>
      </c>
      <c r="D132" s="62" t="s">
        <v>10</v>
      </c>
      <c r="E132" s="62" t="s">
        <v>290</v>
      </c>
      <c r="F132" s="62" t="s">
        <v>291</v>
      </c>
    </row>
    <row r="133" spans="1:6" ht="66" x14ac:dyDescent="0.3">
      <c r="A133" s="60" t="s">
        <v>292</v>
      </c>
      <c r="B133" s="75" t="s">
        <v>293</v>
      </c>
      <c r="C133" s="62" t="s">
        <v>294</v>
      </c>
      <c r="D133" s="62" t="s">
        <v>285</v>
      </c>
      <c r="E133" s="62" t="s">
        <v>1753</v>
      </c>
      <c r="F133" s="62" t="s">
        <v>1755</v>
      </c>
    </row>
    <row r="134" spans="1:6" x14ac:dyDescent="0.3">
      <c r="A134" s="126" t="s">
        <v>295</v>
      </c>
      <c r="B134" s="126"/>
      <c r="C134" s="126"/>
      <c r="D134" s="126"/>
      <c r="E134" s="126"/>
      <c r="F134" s="126"/>
    </row>
    <row r="135" spans="1:6" s="46" customFormat="1" ht="34.950000000000003" customHeight="1" x14ac:dyDescent="0.3">
      <c r="A135" s="169" t="s">
        <v>296</v>
      </c>
      <c r="B135" s="170"/>
      <c r="C135" s="170"/>
      <c r="D135" s="170"/>
      <c r="E135" s="170"/>
      <c r="F135" s="170"/>
    </row>
    <row r="136" spans="1:6" s="47" customFormat="1" x14ac:dyDescent="0.3">
      <c r="A136" s="126" t="s">
        <v>297</v>
      </c>
      <c r="B136" s="126"/>
      <c r="C136" s="126"/>
      <c r="D136" s="126"/>
      <c r="E136" s="126"/>
      <c r="F136" s="126"/>
    </row>
    <row r="137" spans="1:6" ht="81" x14ac:dyDescent="0.3">
      <c r="A137" s="60" t="s">
        <v>298</v>
      </c>
      <c r="B137" s="75" t="s">
        <v>299</v>
      </c>
      <c r="C137" s="62" t="s">
        <v>300</v>
      </c>
      <c r="D137" s="62" t="s">
        <v>10</v>
      </c>
      <c r="E137" s="61" t="s">
        <v>301</v>
      </c>
      <c r="F137" s="61" t="s">
        <v>302</v>
      </c>
    </row>
    <row r="138" spans="1:6" x14ac:dyDescent="0.3">
      <c r="A138" s="126" t="s">
        <v>303</v>
      </c>
      <c r="B138" s="126"/>
      <c r="C138" s="126"/>
      <c r="D138" s="126"/>
      <c r="E138" s="126"/>
      <c r="F138" s="126"/>
    </row>
    <row r="139" spans="1:6" ht="96" customHeight="1" x14ac:dyDescent="0.3">
      <c r="A139" s="60" t="s">
        <v>304</v>
      </c>
      <c r="B139" s="75" t="s">
        <v>305</v>
      </c>
      <c r="C139" s="62" t="s">
        <v>306</v>
      </c>
      <c r="D139" s="62" t="s">
        <v>10</v>
      </c>
      <c r="E139" s="62" t="s">
        <v>307</v>
      </c>
      <c r="F139" s="62" t="s">
        <v>308</v>
      </c>
    </row>
    <row r="140" spans="1:6" ht="64.8" x14ac:dyDescent="0.3">
      <c r="A140" s="60" t="s">
        <v>309</v>
      </c>
      <c r="B140" s="75" t="s">
        <v>310</v>
      </c>
      <c r="C140" s="62" t="s">
        <v>311</v>
      </c>
      <c r="D140" s="62" t="s">
        <v>285</v>
      </c>
      <c r="E140" s="62" t="s">
        <v>312</v>
      </c>
      <c r="F140" s="62" t="s">
        <v>313</v>
      </c>
    </row>
    <row r="141" spans="1:6" x14ac:dyDescent="0.3">
      <c r="A141" s="126" t="s">
        <v>314</v>
      </c>
      <c r="B141" s="126"/>
      <c r="C141" s="126"/>
      <c r="D141" s="126"/>
      <c r="E141" s="126"/>
      <c r="F141" s="126"/>
    </row>
    <row r="142" spans="1:6" ht="48.6" x14ac:dyDescent="0.3">
      <c r="A142" s="60" t="s">
        <v>315</v>
      </c>
      <c r="B142" s="75" t="s">
        <v>316</v>
      </c>
      <c r="C142" s="62" t="s">
        <v>314</v>
      </c>
      <c r="D142" s="62" t="s">
        <v>10</v>
      </c>
      <c r="E142" s="62" t="s">
        <v>307</v>
      </c>
      <c r="F142" s="62" t="s">
        <v>317</v>
      </c>
    </row>
    <row r="143" spans="1:6" x14ac:dyDescent="0.3">
      <c r="A143" s="126" t="s">
        <v>318</v>
      </c>
      <c r="B143" s="126"/>
      <c r="C143" s="126"/>
      <c r="D143" s="126"/>
      <c r="E143" s="126"/>
      <c r="F143" s="126"/>
    </row>
    <row r="144" spans="1:6" ht="226.8" customHeight="1" x14ac:dyDescent="0.3">
      <c r="A144" s="75" t="s">
        <v>319</v>
      </c>
      <c r="B144" s="75" t="s">
        <v>320</v>
      </c>
      <c r="C144" s="62" t="s">
        <v>321</v>
      </c>
      <c r="D144" s="62" t="s">
        <v>77</v>
      </c>
      <c r="E144" s="62" t="str">
        <f>+E69</f>
        <v>{01 - 12}/{01 - 31}/{2025}{space}{00}:{00}; {07}/{07}/{1907}{space}{07}:{07}; {09}/{09}/{1909}{space}{09}:{09}</v>
      </c>
      <c r="F144" s="62" t="str">
        <f>+F69</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“12/12/2025{space}12:00” instead of 12/12/2025{space}12:00.</v>
      </c>
    </row>
    <row r="145" spans="1:6" x14ac:dyDescent="0.3">
      <c r="A145" s="126" t="s">
        <v>322</v>
      </c>
      <c r="B145" s="126"/>
      <c r="C145" s="126"/>
      <c r="D145" s="126"/>
      <c r="E145" s="126"/>
      <c r="F145" s="126"/>
    </row>
    <row r="146" spans="1:6" ht="243" x14ac:dyDescent="0.3">
      <c r="A146" s="75" t="s">
        <v>323</v>
      </c>
      <c r="B146" s="75" t="s">
        <v>324</v>
      </c>
      <c r="C146" s="62" t="s">
        <v>325</v>
      </c>
      <c r="D146" s="62" t="s">
        <v>77</v>
      </c>
      <c r="E146" s="62" t="str">
        <f>+E144</f>
        <v>{01 - 12}/{01 - 31}/{2025}{space}{00}:{00}; {07}/{07}/{1907}{space}{07}:{07}; {09}/{09}/{1909}{space}{09}:{09}</v>
      </c>
      <c r="F146" s="62" t="str">
        <f>+F144</f>
        <v>16 alphanumeric characters using forward slashes for the date, a {space} between date and time, and a colon between hour and minutes=mm/dd/yyyy{space}hh:mm; 07/07/1907 07:07=N/A (only if [ACUTETRS]=0 OR [DELDIE]=1); 09/09/1909 09:09=Unknown.  Note: Text file submittors MUST submit all Date/Time variables as string variable values enclosed in quotes.  In other words in a comma separated ASCII file, a Date/Time variable must be submitted as “12/12/2025{space}12:00” instead of 12/12/2025{space}12:00.</v>
      </c>
    </row>
    <row r="147" spans="1:6" s="54" customFormat="1" ht="13.8" x14ac:dyDescent="0.25">
      <c r="A147" s="115" t="s">
        <v>326</v>
      </c>
      <c r="B147" s="116"/>
      <c r="C147" s="116"/>
      <c r="D147" s="116"/>
      <c r="E147" s="116"/>
      <c r="F147" s="117"/>
    </row>
    <row r="148" spans="1:6" ht="48.6" x14ac:dyDescent="0.3">
      <c r="A148" s="60"/>
      <c r="B148" s="75" t="s">
        <v>327</v>
      </c>
      <c r="C148" s="62" t="s">
        <v>326</v>
      </c>
      <c r="D148" s="62" t="s">
        <v>328</v>
      </c>
      <c r="E148" s="62" t="s">
        <v>64</v>
      </c>
      <c r="F148" s="62" t="s">
        <v>329</v>
      </c>
    </row>
    <row r="149" spans="1:6" x14ac:dyDescent="0.3">
      <c r="A149" s="146" t="s">
        <v>1788</v>
      </c>
      <c r="B149" s="147"/>
      <c r="C149" s="147"/>
      <c r="D149" s="147"/>
      <c r="E149" s="147"/>
      <c r="F149" s="148"/>
    </row>
    <row r="150" spans="1:6" s="80" customFormat="1" x14ac:dyDescent="0.3">
      <c r="A150" s="118" t="s">
        <v>1789</v>
      </c>
      <c r="B150" s="193"/>
      <c r="C150" s="193"/>
      <c r="D150" s="193"/>
      <c r="E150" s="193"/>
      <c r="F150" s="194"/>
    </row>
    <row r="151" spans="1:6" x14ac:dyDescent="0.3">
      <c r="A151" s="112" t="s">
        <v>330</v>
      </c>
      <c r="B151" s="127"/>
      <c r="C151" s="127"/>
      <c r="D151" s="127"/>
      <c r="E151" s="127"/>
      <c r="F151" s="127"/>
    </row>
    <row r="152" spans="1:6" x14ac:dyDescent="0.3">
      <c r="A152" s="111" t="s">
        <v>331</v>
      </c>
      <c r="B152" s="111"/>
      <c r="C152" s="111"/>
      <c r="D152" s="111"/>
      <c r="E152" s="111"/>
      <c r="F152" s="111"/>
    </row>
    <row r="153" spans="1:6" ht="32.4" x14ac:dyDescent="0.3">
      <c r="A153" s="86" t="s">
        <v>1784</v>
      </c>
      <c r="B153" s="82" t="s">
        <v>2</v>
      </c>
      <c r="C153" s="82" t="s">
        <v>3</v>
      </c>
      <c r="D153" s="82" t="s">
        <v>4</v>
      </c>
      <c r="E153" s="82" t="s">
        <v>5</v>
      </c>
      <c r="F153" s="82" t="s">
        <v>6</v>
      </c>
    </row>
    <row r="154" spans="1:6" ht="31.05" customHeight="1" x14ac:dyDescent="0.3">
      <c r="A154" s="164" t="s">
        <v>332</v>
      </c>
      <c r="B154" s="171"/>
      <c r="C154" s="171"/>
      <c r="D154" s="171"/>
      <c r="E154" s="171"/>
      <c r="F154" s="171"/>
    </row>
    <row r="155" spans="1:6" ht="48.6" x14ac:dyDescent="0.3">
      <c r="A155" s="98">
        <v>1</v>
      </c>
      <c r="B155" s="75" t="s">
        <v>333</v>
      </c>
      <c r="C155" s="62" t="s">
        <v>334</v>
      </c>
      <c r="D155" s="62" t="s">
        <v>335</v>
      </c>
      <c r="E155" s="62" t="s">
        <v>336</v>
      </c>
      <c r="F155" s="62" t="s">
        <v>1751</v>
      </c>
    </row>
    <row r="156" spans="1:6" ht="67.95" customHeight="1" x14ac:dyDescent="0.3">
      <c r="A156" s="98">
        <v>2</v>
      </c>
      <c r="B156" s="75" t="s">
        <v>337</v>
      </c>
      <c r="C156" s="62" t="s">
        <v>338</v>
      </c>
      <c r="D156" s="62" t="s">
        <v>241</v>
      </c>
      <c r="E156" s="92" t="s">
        <v>1875</v>
      </c>
      <c r="F156" s="93" t="s">
        <v>1876</v>
      </c>
    </row>
    <row r="157" spans="1:6" ht="31.05" customHeight="1" x14ac:dyDescent="0.3">
      <c r="A157" s="164" t="s">
        <v>339</v>
      </c>
      <c r="B157" s="171"/>
      <c r="C157" s="171"/>
      <c r="D157" s="171"/>
      <c r="E157" s="171"/>
      <c r="F157" s="171"/>
    </row>
    <row r="158" spans="1:6" ht="48.6" x14ac:dyDescent="0.3">
      <c r="A158" s="64" t="s">
        <v>340</v>
      </c>
      <c r="B158" s="75" t="s">
        <v>341</v>
      </c>
      <c r="C158" s="62" t="s">
        <v>342</v>
      </c>
      <c r="D158" s="62" t="s">
        <v>343</v>
      </c>
      <c r="E158" s="62" t="s">
        <v>344</v>
      </c>
      <c r="F158" s="62" t="s">
        <v>345</v>
      </c>
    </row>
    <row r="159" spans="1:6" ht="48.6" x14ac:dyDescent="0.3">
      <c r="A159" s="64" t="s">
        <v>346</v>
      </c>
      <c r="B159" s="75" t="s">
        <v>347</v>
      </c>
      <c r="C159" s="62" t="s">
        <v>348</v>
      </c>
      <c r="D159" s="62" t="s">
        <v>343</v>
      </c>
      <c r="E159" s="62" t="s">
        <v>349</v>
      </c>
      <c r="F159" s="62" t="s">
        <v>350</v>
      </c>
    </row>
    <row r="160" spans="1:6" ht="25.95" customHeight="1" x14ac:dyDescent="0.3">
      <c r="A160" s="164" t="s">
        <v>351</v>
      </c>
      <c r="B160" s="164"/>
      <c r="C160" s="164"/>
      <c r="D160" s="164"/>
      <c r="E160" s="164"/>
      <c r="F160" s="164"/>
    </row>
    <row r="161" spans="1:8" ht="340.2" x14ac:dyDescent="0.3">
      <c r="A161" s="98" t="s">
        <v>352</v>
      </c>
      <c r="B161" s="75" t="s">
        <v>353</v>
      </c>
      <c r="C161" s="62" t="s">
        <v>354</v>
      </c>
      <c r="D161" s="62" t="s">
        <v>77</v>
      </c>
      <c r="E161" s="62" t="str">
        <f>+CONCATENATE("{01 - 12}/{01 - 31}/{",H1,"}{space}{00-23}:{00-59}; {01 - 12}/{01 - 31}/{",H1,"}{space}{00}:{59}. If the time of birth is unknown, use 99:99.")</f>
        <v>{01 - 12}/{01 - 31}/{2025}{space}{00-23}:{00-59}; {01 - 12}/{01 - 31}/{2025}{space}{00}:{59}. If the time of birth is unknown, use 99:99.</v>
      </c>
      <c r="F161" s="62" t="str">
        <f>+CONCATENATE(H161,"
{01-12}/{01-31}/{",H1,"} {00-23}:{00-59}= Date &amp; Time of Birth if time of birth is known
{01-12}/{01-31}/{",H1,"} {99:99} = Date &amp; Time of birth if time of birth is unknown
",H162,"“12/12/",H1,"{space}12:00” instead of 12/12/",H1,"{space}12:00. NOTE: If [ACUTETRS]=1, then T.6 [T_BDATE] must = [BDATE] in the CPQCC Section. Submit this variable once.")</f>
        <v>16 alphanumeric characters using forward slashes for the date, a {space} between date and time, and a colon between hour and minutes=mm/dd/yyyy{space}hh:mm; 
{01-12}/{01-31}/{2025} {00-23}:{00-59}= Date &amp; Time of Birth if time of birth is known
{01-12}/{01-31}/{2025} {99:99} = Date &amp; Time of birth if time of birth is unknown
All Date/Time variables must be coded as string variable values enclosed in quotes.  In other words in a comma separated ASCII file, a Date/Time variable must be submitted as “12/12/2025{space}12:00” instead of 12/12/2025{space}12:00. NOTE: If [ACUTETRS]=1, then T.6 [T_BDATE] must = [BDATE] in the CPQCC Section. Submit this variable once.</v>
      </c>
      <c r="H161" s="62" t="s">
        <v>1851</v>
      </c>
    </row>
    <row r="162" spans="1:8" ht="33" customHeight="1" x14ac:dyDescent="0.3">
      <c r="A162" s="164" t="s">
        <v>355</v>
      </c>
      <c r="B162" s="171"/>
      <c r="C162" s="171"/>
      <c r="D162" s="171"/>
      <c r="E162" s="171"/>
      <c r="F162" s="171"/>
      <c r="H162" s="62" t="s">
        <v>1852</v>
      </c>
    </row>
    <row r="163" spans="1:8" ht="64.05" customHeight="1" x14ac:dyDescent="0.3">
      <c r="A163" s="98">
        <v>5</v>
      </c>
      <c r="B163" s="75" t="s">
        <v>356</v>
      </c>
      <c r="C163" s="62" t="s">
        <v>357</v>
      </c>
      <c r="D163" s="62" t="s">
        <v>343</v>
      </c>
      <c r="E163" s="62" t="s">
        <v>358</v>
      </c>
      <c r="F163" s="62" t="s">
        <v>359</v>
      </c>
    </row>
    <row r="164" spans="1:8" x14ac:dyDescent="0.3">
      <c r="A164" s="98">
        <v>6</v>
      </c>
      <c r="B164" s="75" t="s">
        <v>360</v>
      </c>
      <c r="C164" s="62" t="s">
        <v>361</v>
      </c>
      <c r="D164" s="62" t="s">
        <v>343</v>
      </c>
      <c r="E164" s="62" t="s">
        <v>40</v>
      </c>
      <c r="F164" s="62" t="s">
        <v>362</v>
      </c>
    </row>
    <row r="165" spans="1:8" ht="48.6" x14ac:dyDescent="0.3">
      <c r="A165" s="64" t="s">
        <v>363</v>
      </c>
      <c r="B165" s="75" t="s">
        <v>364</v>
      </c>
      <c r="C165" s="62" t="s">
        <v>295</v>
      </c>
      <c r="D165" s="62" t="s">
        <v>10</v>
      </c>
      <c r="E165" s="62" t="s">
        <v>365</v>
      </c>
      <c r="F165" s="62" t="s">
        <v>366</v>
      </c>
    </row>
    <row r="166" spans="1:8" ht="145.80000000000001" x14ac:dyDescent="0.3">
      <c r="A166" s="64" t="s">
        <v>367</v>
      </c>
      <c r="B166" s="75" t="s">
        <v>368</v>
      </c>
      <c r="C166" s="62" t="s">
        <v>369</v>
      </c>
      <c r="D166" s="62" t="s">
        <v>343</v>
      </c>
      <c r="E166" s="62" t="s">
        <v>370</v>
      </c>
      <c r="F166" s="92" t="s">
        <v>371</v>
      </c>
    </row>
    <row r="167" spans="1:8" ht="49.05" customHeight="1" x14ac:dyDescent="0.3">
      <c r="A167" s="169" t="s">
        <v>372</v>
      </c>
      <c r="B167" s="170"/>
      <c r="C167" s="170"/>
      <c r="D167" s="170"/>
      <c r="E167" s="170"/>
      <c r="F167" s="170"/>
    </row>
    <row r="168" spans="1:8" ht="49.05" customHeight="1" x14ac:dyDescent="0.3">
      <c r="A168" s="64" t="s">
        <v>373</v>
      </c>
      <c r="B168" s="87" t="s">
        <v>374</v>
      </c>
      <c r="C168" s="65" t="s">
        <v>375</v>
      </c>
      <c r="D168" s="65" t="s">
        <v>285</v>
      </c>
      <c r="E168" s="65" t="s">
        <v>1756</v>
      </c>
      <c r="F168" s="65" t="s">
        <v>1757</v>
      </c>
    </row>
    <row r="169" spans="1:8" ht="157.94999999999999" customHeight="1" x14ac:dyDescent="0.3">
      <c r="A169" s="98" t="s">
        <v>1703</v>
      </c>
      <c r="B169" s="75" t="s">
        <v>1705</v>
      </c>
      <c r="C169" s="62" t="s">
        <v>1704</v>
      </c>
      <c r="D169" s="62" t="s">
        <v>343</v>
      </c>
      <c r="E169" s="62" t="s">
        <v>1796</v>
      </c>
      <c r="F169" s="62" t="s">
        <v>1797</v>
      </c>
    </row>
    <row r="170" spans="1:8" ht="108" customHeight="1" x14ac:dyDescent="0.3">
      <c r="A170" s="64" t="s">
        <v>376</v>
      </c>
      <c r="B170" s="75" t="s">
        <v>377</v>
      </c>
      <c r="C170" s="62" t="s">
        <v>378</v>
      </c>
      <c r="D170" s="62" t="s">
        <v>343</v>
      </c>
      <c r="E170" s="62" t="s">
        <v>290</v>
      </c>
      <c r="F170" s="62" t="s">
        <v>379</v>
      </c>
    </row>
    <row r="171" spans="1:8" ht="132" customHeight="1" x14ac:dyDescent="0.3">
      <c r="A171" s="64" t="s">
        <v>380</v>
      </c>
      <c r="B171" s="75" t="s">
        <v>381</v>
      </c>
      <c r="C171" s="90" t="s">
        <v>382</v>
      </c>
      <c r="D171" s="62" t="s">
        <v>343</v>
      </c>
      <c r="E171" s="62" t="s">
        <v>290</v>
      </c>
      <c r="F171" s="62" t="s">
        <v>383</v>
      </c>
    </row>
    <row r="172" spans="1:8" x14ac:dyDescent="0.3">
      <c r="A172" s="111" t="s">
        <v>384</v>
      </c>
      <c r="B172" s="111"/>
      <c r="C172" s="111"/>
      <c r="D172" s="111"/>
      <c r="E172" s="111"/>
      <c r="F172" s="111"/>
    </row>
    <row r="173" spans="1:8" ht="36" customHeight="1" x14ac:dyDescent="0.3">
      <c r="A173" s="172" t="s">
        <v>385</v>
      </c>
      <c r="B173" s="173"/>
      <c r="C173" s="173"/>
      <c r="D173" s="173"/>
      <c r="E173" s="173"/>
      <c r="F173" s="174"/>
    </row>
    <row r="174" spans="1:8" ht="64.8" x14ac:dyDescent="0.3">
      <c r="A174" s="175">
        <v>9</v>
      </c>
      <c r="B174" s="75" t="s">
        <v>386</v>
      </c>
      <c r="C174" s="62" t="s">
        <v>387</v>
      </c>
      <c r="D174" s="62" t="s">
        <v>15</v>
      </c>
      <c r="E174" s="62" t="s">
        <v>388</v>
      </c>
      <c r="F174" s="62" t="s">
        <v>389</v>
      </c>
    </row>
    <row r="175" spans="1:8" ht="32.4" x14ac:dyDescent="0.3">
      <c r="A175" s="176"/>
      <c r="B175" s="75" t="s">
        <v>390</v>
      </c>
      <c r="C175" s="62" t="s">
        <v>391</v>
      </c>
      <c r="D175" s="62" t="s">
        <v>343</v>
      </c>
      <c r="E175" s="62" t="s">
        <v>392</v>
      </c>
      <c r="F175" s="62" t="s">
        <v>393</v>
      </c>
    </row>
    <row r="176" spans="1:8" ht="32.4" x14ac:dyDescent="0.3">
      <c r="A176" s="66">
        <v>10</v>
      </c>
      <c r="B176" s="75" t="s">
        <v>1853</v>
      </c>
      <c r="C176" s="62" t="s">
        <v>1854</v>
      </c>
      <c r="D176" s="62" t="s">
        <v>343</v>
      </c>
      <c r="E176" s="62" t="s">
        <v>40</v>
      </c>
      <c r="F176" s="62" t="s">
        <v>1873</v>
      </c>
    </row>
    <row r="177" spans="1:6" ht="16.2" customHeight="1" x14ac:dyDescent="0.3">
      <c r="A177" s="66"/>
      <c r="B177" s="75" t="s">
        <v>1855</v>
      </c>
      <c r="C177" s="62" t="s">
        <v>1865</v>
      </c>
      <c r="D177" s="62" t="s">
        <v>343</v>
      </c>
      <c r="E177" s="62" t="s">
        <v>40</v>
      </c>
      <c r="F177" s="62" t="s">
        <v>1873</v>
      </c>
    </row>
    <row r="178" spans="1:6" ht="16.2" customHeight="1" x14ac:dyDescent="0.3">
      <c r="A178" s="66"/>
      <c r="B178" s="75" t="s">
        <v>1856</v>
      </c>
      <c r="C178" s="62" t="s">
        <v>1866</v>
      </c>
      <c r="D178" s="62" t="s">
        <v>343</v>
      </c>
      <c r="E178" s="62" t="s">
        <v>40</v>
      </c>
      <c r="F178" s="62" t="s">
        <v>1873</v>
      </c>
    </row>
    <row r="179" spans="1:6" ht="16.2" customHeight="1" x14ac:dyDescent="0.3">
      <c r="A179" s="66"/>
      <c r="B179" s="75" t="s">
        <v>1857</v>
      </c>
      <c r="C179" s="62" t="s">
        <v>1867</v>
      </c>
      <c r="D179" s="62" t="s">
        <v>343</v>
      </c>
      <c r="E179" s="62" t="s">
        <v>40</v>
      </c>
      <c r="F179" s="62" t="s">
        <v>1873</v>
      </c>
    </row>
    <row r="180" spans="1:6" ht="16.2" customHeight="1" x14ac:dyDescent="0.3">
      <c r="A180" s="66"/>
      <c r="B180" s="75" t="s">
        <v>1858</v>
      </c>
      <c r="C180" s="62" t="s">
        <v>1868</v>
      </c>
      <c r="D180" s="62" t="s">
        <v>343</v>
      </c>
      <c r="E180" s="62" t="s">
        <v>40</v>
      </c>
      <c r="F180" s="62" t="s">
        <v>1873</v>
      </c>
    </row>
    <row r="181" spans="1:6" ht="32.4" x14ac:dyDescent="0.3">
      <c r="A181" s="66"/>
      <c r="B181" s="75" t="s">
        <v>1859</v>
      </c>
      <c r="C181" s="62" t="s">
        <v>1869</v>
      </c>
      <c r="D181" s="62" t="s">
        <v>343</v>
      </c>
      <c r="E181" s="62" t="s">
        <v>40</v>
      </c>
      <c r="F181" s="62" t="s">
        <v>1873</v>
      </c>
    </row>
    <row r="182" spans="1:6" x14ac:dyDescent="0.3">
      <c r="A182" s="66"/>
      <c r="B182" s="75" t="s">
        <v>1860</v>
      </c>
      <c r="C182" s="62" t="s">
        <v>1870</v>
      </c>
      <c r="D182" s="62" t="s">
        <v>343</v>
      </c>
      <c r="E182" s="62" t="s">
        <v>40</v>
      </c>
      <c r="F182" s="62" t="s">
        <v>1873</v>
      </c>
    </row>
    <row r="183" spans="1:6" x14ac:dyDescent="0.3">
      <c r="A183" s="66"/>
      <c r="B183" s="75" t="s">
        <v>1861</v>
      </c>
      <c r="C183" s="62" t="s">
        <v>1871</v>
      </c>
      <c r="D183" s="62" t="s">
        <v>343</v>
      </c>
      <c r="E183" s="62" t="s">
        <v>40</v>
      </c>
      <c r="F183" s="62" t="s">
        <v>1873</v>
      </c>
    </row>
    <row r="184" spans="1:6" ht="48.6" x14ac:dyDescent="0.3">
      <c r="A184" s="66"/>
      <c r="B184" s="75" t="s">
        <v>1862</v>
      </c>
      <c r="C184" s="62" t="s">
        <v>1872</v>
      </c>
      <c r="D184" s="62" t="s">
        <v>343</v>
      </c>
      <c r="E184" s="62" t="s">
        <v>40</v>
      </c>
      <c r="F184" s="62" t="s">
        <v>1874</v>
      </c>
    </row>
    <row r="185" spans="1:6" ht="48.6" x14ac:dyDescent="0.3">
      <c r="A185" s="66"/>
      <c r="B185" s="75" t="s">
        <v>1863</v>
      </c>
      <c r="C185" s="62" t="s">
        <v>1864</v>
      </c>
      <c r="D185" s="62" t="s">
        <v>343</v>
      </c>
      <c r="E185" s="62" t="s">
        <v>40</v>
      </c>
      <c r="F185" s="62" t="s">
        <v>1874</v>
      </c>
    </row>
    <row r="186" spans="1:6" x14ac:dyDescent="0.3">
      <c r="A186" s="64">
        <v>11</v>
      </c>
      <c r="B186" s="75" t="s">
        <v>396</v>
      </c>
      <c r="C186" s="62" t="s">
        <v>397</v>
      </c>
      <c r="D186" s="62" t="s">
        <v>343</v>
      </c>
      <c r="E186" s="62" t="s">
        <v>394</v>
      </c>
      <c r="F186" s="62" t="s">
        <v>398</v>
      </c>
    </row>
    <row r="187" spans="1:6" x14ac:dyDescent="0.3">
      <c r="A187" s="98">
        <v>12</v>
      </c>
      <c r="B187" s="75" t="s">
        <v>399</v>
      </c>
      <c r="C187" s="62" t="s">
        <v>400</v>
      </c>
      <c r="D187" s="62" t="s">
        <v>343</v>
      </c>
      <c r="E187" s="62" t="s">
        <v>104</v>
      </c>
      <c r="F187" s="62" t="s">
        <v>401</v>
      </c>
    </row>
    <row r="188" spans="1:6" ht="34.049999999999997" customHeight="1" x14ac:dyDescent="0.3">
      <c r="A188" s="169" t="s">
        <v>402</v>
      </c>
      <c r="B188" s="169"/>
      <c r="C188" s="169"/>
      <c r="D188" s="169"/>
      <c r="E188" s="169"/>
      <c r="F188" s="169"/>
    </row>
    <row r="189" spans="1:6" ht="32.4" x14ac:dyDescent="0.3">
      <c r="A189" s="98" t="s">
        <v>403</v>
      </c>
      <c r="B189" s="75" t="s">
        <v>404</v>
      </c>
      <c r="C189" s="62" t="s">
        <v>405</v>
      </c>
      <c r="D189" s="62" t="s">
        <v>343</v>
      </c>
      <c r="E189" s="62" t="s">
        <v>394</v>
      </c>
      <c r="F189" s="62" t="s">
        <v>398</v>
      </c>
    </row>
    <row r="190" spans="1:6" ht="34.950000000000003" customHeight="1" x14ac:dyDescent="0.3">
      <c r="A190" s="165" t="s">
        <v>406</v>
      </c>
      <c r="B190" s="166"/>
      <c r="C190" s="166"/>
      <c r="D190" s="166"/>
      <c r="E190" s="166"/>
      <c r="F190" s="167"/>
    </row>
    <row r="191" spans="1:6" ht="97.2" x14ac:dyDescent="0.3">
      <c r="A191" s="98" t="s">
        <v>407</v>
      </c>
      <c r="B191" s="75" t="s">
        <v>408</v>
      </c>
      <c r="C191" s="74" t="s">
        <v>409</v>
      </c>
      <c r="D191" s="62" t="s">
        <v>410</v>
      </c>
      <c r="E191" s="62" t="s">
        <v>411</v>
      </c>
      <c r="F191" s="62" t="s">
        <v>412</v>
      </c>
    </row>
    <row r="192" spans="1:6" ht="34.950000000000003" customHeight="1" x14ac:dyDescent="0.3">
      <c r="A192" s="165" t="s">
        <v>413</v>
      </c>
      <c r="B192" s="166"/>
      <c r="C192" s="166"/>
      <c r="D192" s="166"/>
      <c r="E192" s="166"/>
      <c r="F192" s="167"/>
    </row>
    <row r="193" spans="1:6" ht="260.39999999999998" customHeight="1" x14ac:dyDescent="0.3">
      <c r="A193" s="98" t="s">
        <v>414</v>
      </c>
      <c r="B193" s="75" t="s">
        <v>415</v>
      </c>
      <c r="C193" s="62" t="s">
        <v>416</v>
      </c>
      <c r="D193" s="62" t="s">
        <v>410</v>
      </c>
      <c r="E193" s="62" t="s">
        <v>417</v>
      </c>
      <c r="F193" s="62" t="s">
        <v>418</v>
      </c>
    </row>
    <row r="194" spans="1:6" ht="32.4" x14ac:dyDescent="0.3">
      <c r="A194" s="64">
        <v>14</v>
      </c>
      <c r="B194" s="75" t="s">
        <v>419</v>
      </c>
      <c r="C194" s="62" t="s">
        <v>420</v>
      </c>
      <c r="D194" s="62" t="s">
        <v>343</v>
      </c>
      <c r="E194" s="62" t="s">
        <v>394</v>
      </c>
      <c r="F194" s="62" t="s">
        <v>398</v>
      </c>
    </row>
    <row r="195" spans="1:6" ht="32.4" x14ac:dyDescent="0.3">
      <c r="A195" s="64" t="s">
        <v>421</v>
      </c>
      <c r="B195" s="75" t="s">
        <v>422</v>
      </c>
      <c r="C195" s="62" t="s">
        <v>423</v>
      </c>
      <c r="D195" s="62" t="s">
        <v>343</v>
      </c>
      <c r="E195" s="62" t="s">
        <v>394</v>
      </c>
      <c r="F195" s="92" t="s">
        <v>424</v>
      </c>
    </row>
    <row r="196" spans="1:6" ht="48.6" x14ac:dyDescent="0.3">
      <c r="A196" s="64" t="s">
        <v>425</v>
      </c>
      <c r="B196" s="75" t="s">
        <v>426</v>
      </c>
      <c r="C196" s="62" t="s">
        <v>427</v>
      </c>
      <c r="D196" s="62" t="s">
        <v>343</v>
      </c>
      <c r="E196" s="62" t="s">
        <v>428</v>
      </c>
      <c r="F196" s="62" t="s">
        <v>429</v>
      </c>
    </row>
    <row r="197" spans="1:6" ht="48.6" x14ac:dyDescent="0.3">
      <c r="A197" s="64" t="s">
        <v>430</v>
      </c>
      <c r="B197" s="75" t="s">
        <v>431</v>
      </c>
      <c r="C197" s="62" t="s">
        <v>432</v>
      </c>
      <c r="D197" s="62" t="s">
        <v>343</v>
      </c>
      <c r="E197" s="62" t="s">
        <v>433</v>
      </c>
      <c r="F197" s="62" t="s">
        <v>434</v>
      </c>
    </row>
    <row r="198" spans="1:6" ht="48.6" x14ac:dyDescent="0.3">
      <c r="A198" s="64">
        <v>16</v>
      </c>
      <c r="B198" s="75" t="s">
        <v>435</v>
      </c>
      <c r="C198" s="62" t="s">
        <v>436</v>
      </c>
      <c r="D198" s="62" t="s">
        <v>343</v>
      </c>
      <c r="E198" s="62" t="s">
        <v>358</v>
      </c>
      <c r="F198" s="62" t="s">
        <v>437</v>
      </c>
    </row>
    <row r="199" spans="1:6" x14ac:dyDescent="0.3">
      <c r="A199" s="111" t="s">
        <v>438</v>
      </c>
      <c r="B199" s="111"/>
      <c r="C199" s="111"/>
      <c r="D199" s="111"/>
      <c r="E199" s="111"/>
      <c r="F199" s="111"/>
    </row>
    <row r="200" spans="1:6" s="48" customFormat="1" x14ac:dyDescent="0.3">
      <c r="A200" s="112" t="s">
        <v>439</v>
      </c>
      <c r="B200" s="112"/>
      <c r="C200" s="112"/>
      <c r="D200" s="112"/>
      <c r="E200" s="112"/>
      <c r="F200" s="112"/>
    </row>
    <row r="201" spans="1:6" x14ac:dyDescent="0.3">
      <c r="A201" s="64" t="s">
        <v>440</v>
      </c>
      <c r="B201" s="75" t="s">
        <v>441</v>
      </c>
      <c r="C201" s="62" t="s">
        <v>442</v>
      </c>
      <c r="D201" s="62" t="s">
        <v>343</v>
      </c>
      <c r="E201" s="62" t="s">
        <v>394</v>
      </c>
      <c r="F201" s="62" t="s">
        <v>443</v>
      </c>
    </row>
    <row r="202" spans="1:6" x14ac:dyDescent="0.3">
      <c r="A202" s="64" t="s">
        <v>440</v>
      </c>
      <c r="B202" s="75" t="s">
        <v>444</v>
      </c>
      <c r="C202" s="62" t="s">
        <v>445</v>
      </c>
      <c r="D202" s="62" t="s">
        <v>343</v>
      </c>
      <c r="E202" s="62" t="s">
        <v>394</v>
      </c>
      <c r="F202" s="62" t="s">
        <v>443</v>
      </c>
    </row>
    <row r="203" spans="1:6" x14ac:dyDescent="0.3">
      <c r="A203" s="64" t="s">
        <v>440</v>
      </c>
      <c r="B203" s="75" t="s">
        <v>446</v>
      </c>
      <c r="C203" s="62" t="s">
        <v>447</v>
      </c>
      <c r="D203" s="62" t="s">
        <v>343</v>
      </c>
      <c r="E203" s="62" t="s">
        <v>394</v>
      </c>
      <c r="F203" s="62" t="s">
        <v>443</v>
      </c>
    </row>
    <row r="204" spans="1:6" x14ac:dyDescent="0.3">
      <c r="A204" s="64" t="s">
        <v>440</v>
      </c>
      <c r="B204" s="75" t="s">
        <v>448</v>
      </c>
      <c r="C204" s="62" t="s">
        <v>449</v>
      </c>
      <c r="D204" s="62" t="s">
        <v>343</v>
      </c>
      <c r="E204" s="62" t="s">
        <v>450</v>
      </c>
      <c r="F204" s="62" t="s">
        <v>443</v>
      </c>
    </row>
    <row r="205" spans="1:6" ht="32.4" x14ac:dyDescent="0.3">
      <c r="A205" s="64" t="s">
        <v>440</v>
      </c>
      <c r="B205" s="75" t="s">
        <v>451</v>
      </c>
      <c r="C205" s="62" t="s">
        <v>452</v>
      </c>
      <c r="D205" s="62" t="s">
        <v>343</v>
      </c>
      <c r="E205" s="62" t="s">
        <v>450</v>
      </c>
      <c r="F205" s="62" t="s">
        <v>453</v>
      </c>
    </row>
    <row r="206" spans="1:6" x14ac:dyDescent="0.3">
      <c r="A206" s="64" t="s">
        <v>440</v>
      </c>
      <c r="B206" s="75" t="s">
        <v>454</v>
      </c>
      <c r="C206" s="62" t="s">
        <v>455</v>
      </c>
      <c r="D206" s="62" t="s">
        <v>343</v>
      </c>
      <c r="E206" s="62" t="s">
        <v>450</v>
      </c>
      <c r="F206" s="62" t="s">
        <v>453</v>
      </c>
    </row>
    <row r="207" spans="1:6" x14ac:dyDescent="0.3">
      <c r="A207" s="64" t="s">
        <v>440</v>
      </c>
      <c r="B207" s="75" t="s">
        <v>456</v>
      </c>
      <c r="C207" s="62" t="s">
        <v>457</v>
      </c>
      <c r="D207" s="62" t="s">
        <v>343</v>
      </c>
      <c r="E207" s="62" t="s">
        <v>394</v>
      </c>
      <c r="F207" s="62" t="s">
        <v>443</v>
      </c>
    </row>
    <row r="208" spans="1:6" ht="48.6" x14ac:dyDescent="0.3">
      <c r="A208" s="64" t="s">
        <v>440</v>
      </c>
      <c r="B208" s="75" t="s">
        <v>458</v>
      </c>
      <c r="C208" s="62" t="s">
        <v>459</v>
      </c>
      <c r="D208" s="62" t="s">
        <v>63</v>
      </c>
      <c r="E208" s="62" t="s">
        <v>460</v>
      </c>
      <c r="F208" s="62" t="s">
        <v>461</v>
      </c>
    </row>
    <row r="209" spans="1:6" x14ac:dyDescent="0.3">
      <c r="A209" s="112" t="s">
        <v>462</v>
      </c>
      <c r="B209" s="112"/>
      <c r="C209" s="112"/>
      <c r="D209" s="112"/>
      <c r="E209" s="112"/>
      <c r="F209" s="112"/>
    </row>
    <row r="210" spans="1:6" x14ac:dyDescent="0.3">
      <c r="A210" s="64" t="s">
        <v>463</v>
      </c>
      <c r="B210" s="75" t="s">
        <v>464</v>
      </c>
      <c r="C210" s="62" t="s">
        <v>465</v>
      </c>
      <c r="D210" s="62" t="s">
        <v>343</v>
      </c>
      <c r="E210" s="62" t="s">
        <v>394</v>
      </c>
      <c r="F210" s="62" t="s">
        <v>443</v>
      </c>
    </row>
    <row r="211" spans="1:6" x14ac:dyDescent="0.3">
      <c r="A211" s="98" t="s">
        <v>463</v>
      </c>
      <c r="B211" s="75" t="s">
        <v>466</v>
      </c>
      <c r="C211" s="62" t="s">
        <v>467</v>
      </c>
      <c r="D211" s="62" t="s">
        <v>343</v>
      </c>
      <c r="E211" s="62" t="s">
        <v>394</v>
      </c>
      <c r="F211" s="62" t="s">
        <v>443</v>
      </c>
    </row>
    <row r="212" spans="1:6" x14ac:dyDescent="0.3">
      <c r="A212" s="64" t="s">
        <v>463</v>
      </c>
      <c r="B212" s="75" t="s">
        <v>468</v>
      </c>
      <c r="C212" s="62" t="s">
        <v>469</v>
      </c>
      <c r="D212" s="62" t="s">
        <v>343</v>
      </c>
      <c r="E212" s="62" t="s">
        <v>394</v>
      </c>
      <c r="F212" s="62" t="s">
        <v>443</v>
      </c>
    </row>
    <row r="213" spans="1:6" x14ac:dyDescent="0.3">
      <c r="A213" s="64" t="s">
        <v>463</v>
      </c>
      <c r="B213" s="75" t="s">
        <v>470</v>
      </c>
      <c r="C213" s="62" t="s">
        <v>471</v>
      </c>
      <c r="D213" s="62" t="s">
        <v>343</v>
      </c>
      <c r="E213" s="62" t="s">
        <v>394</v>
      </c>
      <c r="F213" s="62" t="s">
        <v>443</v>
      </c>
    </row>
    <row r="214" spans="1:6" ht="48.6" x14ac:dyDescent="0.3">
      <c r="A214" s="64" t="s">
        <v>463</v>
      </c>
      <c r="B214" s="75" t="s">
        <v>472</v>
      </c>
      <c r="C214" s="62" t="s">
        <v>459</v>
      </c>
      <c r="D214" s="62" t="s">
        <v>63</v>
      </c>
      <c r="E214" s="62" t="s">
        <v>460</v>
      </c>
      <c r="F214" s="62" t="s">
        <v>473</v>
      </c>
    </row>
    <row r="215" spans="1:6" x14ac:dyDescent="0.3">
      <c r="A215" s="112" t="s">
        <v>474</v>
      </c>
      <c r="B215" s="112"/>
      <c r="C215" s="112"/>
      <c r="D215" s="112"/>
      <c r="E215" s="112"/>
      <c r="F215" s="112"/>
    </row>
    <row r="216" spans="1:6" ht="48.6" x14ac:dyDescent="0.3">
      <c r="A216" s="64" t="s">
        <v>475</v>
      </c>
      <c r="B216" s="75" t="s">
        <v>476</v>
      </c>
      <c r="C216" s="62" t="s">
        <v>477</v>
      </c>
      <c r="D216" s="62" t="s">
        <v>343</v>
      </c>
      <c r="E216" s="62" t="s">
        <v>478</v>
      </c>
      <c r="F216" s="62" t="s">
        <v>479</v>
      </c>
    </row>
    <row r="217" spans="1:6" ht="32.4" x14ac:dyDescent="0.3">
      <c r="A217" s="64" t="s">
        <v>475</v>
      </c>
      <c r="B217" s="75" t="s">
        <v>480</v>
      </c>
      <c r="C217" s="62" t="s">
        <v>481</v>
      </c>
      <c r="D217" s="62" t="s">
        <v>10</v>
      </c>
      <c r="E217" s="62" t="s">
        <v>394</v>
      </c>
      <c r="F217" s="62" t="s">
        <v>479</v>
      </c>
    </row>
    <row r="218" spans="1:6" ht="48.6" x14ac:dyDescent="0.3">
      <c r="A218" s="64" t="s">
        <v>475</v>
      </c>
      <c r="B218" s="75" t="s">
        <v>482</v>
      </c>
      <c r="C218" s="62" t="s">
        <v>483</v>
      </c>
      <c r="D218" s="62" t="s">
        <v>343</v>
      </c>
      <c r="E218" s="62" t="s">
        <v>104</v>
      </c>
      <c r="F218" s="62" t="s">
        <v>484</v>
      </c>
    </row>
    <row r="219" spans="1:6" ht="32.4" x14ac:dyDescent="0.3">
      <c r="A219" s="64" t="s">
        <v>475</v>
      </c>
      <c r="B219" s="75" t="s">
        <v>485</v>
      </c>
      <c r="C219" s="62" t="s">
        <v>486</v>
      </c>
      <c r="D219" s="62" t="s">
        <v>343</v>
      </c>
      <c r="E219" s="62" t="s">
        <v>394</v>
      </c>
      <c r="F219" s="62" t="s">
        <v>479</v>
      </c>
    </row>
    <row r="220" spans="1:6" x14ac:dyDescent="0.3">
      <c r="A220" s="64" t="s">
        <v>475</v>
      </c>
      <c r="B220" s="75" t="s">
        <v>487</v>
      </c>
      <c r="C220" s="62" t="s">
        <v>488</v>
      </c>
      <c r="D220" s="62" t="s">
        <v>343</v>
      </c>
      <c r="E220" s="62" t="s">
        <v>394</v>
      </c>
      <c r="F220" s="62" t="s">
        <v>479</v>
      </c>
    </row>
    <row r="221" spans="1:6" ht="32.4" x14ac:dyDescent="0.3">
      <c r="A221" s="64" t="s">
        <v>475</v>
      </c>
      <c r="B221" s="75" t="s">
        <v>489</v>
      </c>
      <c r="C221" s="62" t="s">
        <v>490</v>
      </c>
      <c r="D221" s="62" t="s">
        <v>343</v>
      </c>
      <c r="E221" s="62" t="s">
        <v>394</v>
      </c>
      <c r="F221" s="62" t="s">
        <v>479</v>
      </c>
    </row>
    <row r="222" spans="1:6" x14ac:dyDescent="0.3">
      <c r="A222" s="64" t="s">
        <v>475</v>
      </c>
      <c r="B222" s="75" t="s">
        <v>491</v>
      </c>
      <c r="C222" s="62" t="s">
        <v>492</v>
      </c>
      <c r="D222" s="62" t="s">
        <v>343</v>
      </c>
      <c r="E222" s="62" t="s">
        <v>394</v>
      </c>
      <c r="F222" s="62" t="s">
        <v>479</v>
      </c>
    </row>
    <row r="223" spans="1:6" ht="48.6" x14ac:dyDescent="0.3">
      <c r="A223" s="64" t="s">
        <v>475</v>
      </c>
      <c r="B223" s="75" t="s">
        <v>493</v>
      </c>
      <c r="C223" s="62" t="s">
        <v>459</v>
      </c>
      <c r="D223" s="62" t="s">
        <v>63</v>
      </c>
      <c r="E223" s="62" t="s">
        <v>460</v>
      </c>
      <c r="F223" s="62" t="s">
        <v>494</v>
      </c>
    </row>
    <row r="224" spans="1:6" ht="34.049999999999997" customHeight="1" x14ac:dyDescent="0.3">
      <c r="A224" s="112" t="s">
        <v>495</v>
      </c>
      <c r="B224" s="112"/>
      <c r="C224" s="112"/>
      <c r="D224" s="112"/>
      <c r="E224" s="112"/>
      <c r="F224" s="112"/>
    </row>
    <row r="225" spans="1:6" ht="25.95" customHeight="1" x14ac:dyDescent="0.3">
      <c r="A225" s="164" t="s">
        <v>496</v>
      </c>
      <c r="B225" s="164"/>
      <c r="C225" s="164"/>
      <c r="D225" s="164"/>
      <c r="E225" s="164"/>
      <c r="F225" s="164"/>
    </row>
    <row r="226" spans="1:6" ht="64.8" x14ac:dyDescent="0.3">
      <c r="A226" s="64">
        <v>18</v>
      </c>
      <c r="B226" s="75" t="s">
        <v>497</v>
      </c>
      <c r="C226" s="62" t="s">
        <v>498</v>
      </c>
      <c r="D226" s="62" t="s">
        <v>343</v>
      </c>
      <c r="E226" s="62" t="s">
        <v>104</v>
      </c>
      <c r="F226" s="62" t="s">
        <v>499</v>
      </c>
    </row>
    <row r="227" spans="1:6" ht="64.8" x14ac:dyDescent="0.3">
      <c r="A227" s="64">
        <v>18</v>
      </c>
      <c r="B227" s="75" t="s">
        <v>500</v>
      </c>
      <c r="C227" s="62" t="s">
        <v>501</v>
      </c>
      <c r="D227" s="62" t="s">
        <v>343</v>
      </c>
      <c r="E227" s="62" t="s">
        <v>104</v>
      </c>
      <c r="F227" s="62" t="s">
        <v>499</v>
      </c>
    </row>
    <row r="228" spans="1:6" ht="64.8" x14ac:dyDescent="0.3">
      <c r="A228" s="98">
        <v>18</v>
      </c>
      <c r="B228" s="75" t="s">
        <v>502</v>
      </c>
      <c r="C228" s="62" t="s">
        <v>503</v>
      </c>
      <c r="D228" s="62" t="s">
        <v>343</v>
      </c>
      <c r="E228" s="62" t="s">
        <v>104</v>
      </c>
      <c r="F228" s="62" t="s">
        <v>499</v>
      </c>
    </row>
    <row r="229" spans="1:6" ht="64.8" x14ac:dyDescent="0.3">
      <c r="A229" s="64">
        <v>18</v>
      </c>
      <c r="B229" s="75" t="s">
        <v>504</v>
      </c>
      <c r="C229" s="62" t="s">
        <v>505</v>
      </c>
      <c r="D229" s="62" t="s">
        <v>343</v>
      </c>
      <c r="E229" s="62" t="s">
        <v>104</v>
      </c>
      <c r="F229" s="62" t="s">
        <v>499</v>
      </c>
    </row>
    <row r="230" spans="1:6" ht="64.8" x14ac:dyDescent="0.3">
      <c r="A230" s="64">
        <v>18</v>
      </c>
      <c r="B230" s="75" t="s">
        <v>506</v>
      </c>
      <c r="C230" s="62" t="s">
        <v>507</v>
      </c>
      <c r="D230" s="62" t="s">
        <v>343</v>
      </c>
      <c r="E230" s="62" t="s">
        <v>104</v>
      </c>
      <c r="F230" s="62" t="s">
        <v>499</v>
      </c>
    </row>
    <row r="231" spans="1:6" ht="64.8" x14ac:dyDescent="0.3">
      <c r="A231" s="64">
        <v>18</v>
      </c>
      <c r="B231" s="75" t="s">
        <v>508</v>
      </c>
      <c r="C231" s="62" t="s">
        <v>509</v>
      </c>
      <c r="D231" s="62" t="s">
        <v>343</v>
      </c>
      <c r="E231" s="62" t="s">
        <v>104</v>
      </c>
      <c r="F231" s="62" t="s">
        <v>499</v>
      </c>
    </row>
    <row r="232" spans="1:6" ht="64.8" x14ac:dyDescent="0.3">
      <c r="A232" s="64">
        <v>18</v>
      </c>
      <c r="B232" s="75" t="s">
        <v>510</v>
      </c>
      <c r="C232" s="62" t="s">
        <v>511</v>
      </c>
      <c r="D232" s="62" t="s">
        <v>343</v>
      </c>
      <c r="E232" s="62" t="s">
        <v>104</v>
      </c>
      <c r="F232" s="62" t="s">
        <v>499</v>
      </c>
    </row>
    <row r="233" spans="1:6" ht="64.8" x14ac:dyDescent="0.3">
      <c r="A233" s="64">
        <v>18</v>
      </c>
      <c r="B233" s="75" t="s">
        <v>512</v>
      </c>
      <c r="C233" s="62" t="s">
        <v>513</v>
      </c>
      <c r="D233" s="62" t="s">
        <v>343</v>
      </c>
      <c r="E233" s="62" t="s">
        <v>104</v>
      </c>
      <c r="F233" s="62" t="s">
        <v>499</v>
      </c>
    </row>
    <row r="234" spans="1:6" ht="97.2" x14ac:dyDescent="0.3">
      <c r="A234" s="64">
        <v>18</v>
      </c>
      <c r="B234" s="75" t="s">
        <v>514</v>
      </c>
      <c r="C234" s="62" t="s">
        <v>515</v>
      </c>
      <c r="D234" s="62" t="s">
        <v>63</v>
      </c>
      <c r="E234" s="62" t="s">
        <v>460</v>
      </c>
      <c r="F234" s="62" t="s">
        <v>516</v>
      </c>
    </row>
    <row r="235" spans="1:6" ht="32.4" x14ac:dyDescent="0.3">
      <c r="A235" s="98" t="s">
        <v>517</v>
      </c>
      <c r="B235" s="75" t="s">
        <v>518</v>
      </c>
      <c r="C235" s="62" t="s">
        <v>519</v>
      </c>
      <c r="D235" s="62" t="s">
        <v>343</v>
      </c>
      <c r="E235" s="62" t="s">
        <v>104</v>
      </c>
      <c r="F235" s="62" t="s">
        <v>1698</v>
      </c>
    </row>
    <row r="236" spans="1:6" ht="81" x14ac:dyDescent="0.3">
      <c r="A236" s="94" t="s">
        <v>520</v>
      </c>
      <c r="B236" s="95" t="s">
        <v>521</v>
      </c>
      <c r="C236" s="93" t="s">
        <v>522</v>
      </c>
      <c r="D236" s="93" t="s">
        <v>343</v>
      </c>
      <c r="E236" s="93" t="s">
        <v>523</v>
      </c>
      <c r="F236" s="93" t="s">
        <v>1699</v>
      </c>
    </row>
    <row r="237" spans="1:6" ht="94.95" customHeight="1" x14ac:dyDescent="0.3">
      <c r="A237" s="98" t="s">
        <v>524</v>
      </c>
      <c r="B237" s="75" t="s">
        <v>525</v>
      </c>
      <c r="C237" s="62" t="s">
        <v>526</v>
      </c>
      <c r="D237" s="62" t="s">
        <v>343</v>
      </c>
      <c r="E237" s="62" t="s">
        <v>527</v>
      </c>
      <c r="F237" s="62" t="s">
        <v>1700</v>
      </c>
    </row>
    <row r="238" spans="1:6" ht="81" x14ac:dyDescent="0.3">
      <c r="A238" s="98" t="s">
        <v>528</v>
      </c>
      <c r="B238" s="75" t="s">
        <v>529</v>
      </c>
      <c r="C238" s="62" t="s">
        <v>530</v>
      </c>
      <c r="D238" s="62" t="s">
        <v>531</v>
      </c>
      <c r="E238" s="62" t="s">
        <v>532</v>
      </c>
      <c r="F238" s="62" t="s">
        <v>1701</v>
      </c>
    </row>
    <row r="239" spans="1:6" ht="32.4" x14ac:dyDescent="0.3">
      <c r="A239" s="98" t="s">
        <v>533</v>
      </c>
      <c r="B239" s="75" t="s">
        <v>534</v>
      </c>
      <c r="C239" s="62" t="s">
        <v>535</v>
      </c>
      <c r="D239" s="62" t="s">
        <v>343</v>
      </c>
      <c r="E239" s="62" t="s">
        <v>104</v>
      </c>
      <c r="F239" s="62" t="s">
        <v>1698</v>
      </c>
    </row>
    <row r="240" spans="1:6" ht="32.4" x14ac:dyDescent="0.3">
      <c r="A240" s="98" t="s">
        <v>536</v>
      </c>
      <c r="B240" s="75" t="s">
        <v>537</v>
      </c>
      <c r="C240" s="62" t="s">
        <v>538</v>
      </c>
      <c r="D240" s="62" t="s">
        <v>343</v>
      </c>
      <c r="E240" s="62" t="s">
        <v>104</v>
      </c>
      <c r="F240" s="62" t="s">
        <v>1698</v>
      </c>
    </row>
    <row r="241" spans="1:6" x14ac:dyDescent="0.3">
      <c r="A241" s="98">
        <v>20</v>
      </c>
      <c r="B241" s="75" t="s">
        <v>539</v>
      </c>
      <c r="C241" s="62" t="s">
        <v>540</v>
      </c>
      <c r="D241" s="62" t="s">
        <v>343</v>
      </c>
      <c r="E241" s="62" t="s">
        <v>541</v>
      </c>
      <c r="F241" s="93" t="s">
        <v>542</v>
      </c>
    </row>
    <row r="242" spans="1:6" x14ac:dyDescent="0.3">
      <c r="A242" s="98">
        <v>20</v>
      </c>
      <c r="B242" s="75" t="s">
        <v>543</v>
      </c>
      <c r="C242" s="62" t="s">
        <v>544</v>
      </c>
      <c r="D242" s="62" t="s">
        <v>343</v>
      </c>
      <c r="E242" s="62" t="s">
        <v>541</v>
      </c>
      <c r="F242" s="93" t="s">
        <v>542</v>
      </c>
    </row>
    <row r="243" spans="1:6" x14ac:dyDescent="0.3">
      <c r="A243" s="98">
        <v>20</v>
      </c>
      <c r="B243" s="75" t="s">
        <v>545</v>
      </c>
      <c r="C243" s="62" t="s">
        <v>546</v>
      </c>
      <c r="D243" s="62" t="s">
        <v>343</v>
      </c>
      <c r="E243" s="62" t="s">
        <v>541</v>
      </c>
      <c r="F243" s="93" t="s">
        <v>547</v>
      </c>
    </row>
    <row r="244" spans="1:6" ht="32.4" x14ac:dyDescent="0.3">
      <c r="A244" s="98" t="s">
        <v>548</v>
      </c>
      <c r="B244" s="60" t="s">
        <v>549</v>
      </c>
      <c r="C244" s="61" t="s">
        <v>550</v>
      </c>
      <c r="D244" s="61" t="s">
        <v>410</v>
      </c>
      <c r="E244" s="61" t="s">
        <v>104</v>
      </c>
      <c r="F244" s="61" t="s">
        <v>551</v>
      </c>
    </row>
    <row r="245" spans="1:6" ht="209.4" customHeight="1" x14ac:dyDescent="0.3">
      <c r="A245" s="98" t="s">
        <v>552</v>
      </c>
      <c r="B245" s="60" t="s">
        <v>553</v>
      </c>
      <c r="C245" s="61" t="s">
        <v>554</v>
      </c>
      <c r="D245" s="61" t="s">
        <v>410</v>
      </c>
      <c r="E245" s="61" t="s">
        <v>104</v>
      </c>
      <c r="F245" s="61" t="s">
        <v>555</v>
      </c>
    </row>
    <row r="246" spans="1:6" ht="145.05000000000001" customHeight="1" x14ac:dyDescent="0.3">
      <c r="A246" s="98" t="s">
        <v>556</v>
      </c>
      <c r="B246" s="60" t="s">
        <v>557</v>
      </c>
      <c r="C246" s="61" t="s">
        <v>558</v>
      </c>
      <c r="D246" s="61" t="s">
        <v>410</v>
      </c>
      <c r="E246" s="61" t="s">
        <v>90</v>
      </c>
      <c r="F246" s="61" t="s">
        <v>559</v>
      </c>
    </row>
    <row r="247" spans="1:6" ht="32.4" x14ac:dyDescent="0.3">
      <c r="A247" s="98" t="s">
        <v>560</v>
      </c>
      <c r="B247" s="60" t="s">
        <v>561</v>
      </c>
      <c r="C247" s="61" t="s">
        <v>562</v>
      </c>
      <c r="D247" s="61" t="s">
        <v>241</v>
      </c>
      <c r="E247" s="61" t="s">
        <v>563</v>
      </c>
      <c r="F247" s="61" t="s">
        <v>564</v>
      </c>
    </row>
    <row r="248" spans="1:6" ht="48.6" x14ac:dyDescent="0.3">
      <c r="A248" s="98" t="s">
        <v>565</v>
      </c>
      <c r="B248" s="75" t="s">
        <v>566</v>
      </c>
      <c r="C248" s="62" t="s">
        <v>567</v>
      </c>
      <c r="D248" s="62" t="s">
        <v>241</v>
      </c>
      <c r="E248" s="62" t="s">
        <v>568</v>
      </c>
      <c r="F248" s="62" t="s">
        <v>569</v>
      </c>
    </row>
    <row r="249" spans="1:6" ht="32.4" x14ac:dyDescent="0.3">
      <c r="A249" s="98" t="s">
        <v>570</v>
      </c>
      <c r="B249" s="75" t="s">
        <v>571</v>
      </c>
      <c r="C249" s="62" t="s">
        <v>572</v>
      </c>
      <c r="D249" s="62" t="s">
        <v>343</v>
      </c>
      <c r="E249" s="62" t="s">
        <v>394</v>
      </c>
      <c r="F249" s="62" t="s">
        <v>395</v>
      </c>
    </row>
    <row r="250" spans="1:6" ht="32.4" x14ac:dyDescent="0.3">
      <c r="A250" s="98" t="s">
        <v>573</v>
      </c>
      <c r="B250" s="75" t="s">
        <v>574</v>
      </c>
      <c r="C250" s="62" t="s">
        <v>575</v>
      </c>
      <c r="D250" s="62" t="s">
        <v>343</v>
      </c>
      <c r="E250" s="62" t="s">
        <v>394</v>
      </c>
      <c r="F250" s="93" t="s">
        <v>576</v>
      </c>
    </row>
    <row r="251" spans="1:6" ht="48.6" x14ac:dyDescent="0.3">
      <c r="A251" s="98" t="s">
        <v>577</v>
      </c>
      <c r="B251" s="75" t="s">
        <v>578</v>
      </c>
      <c r="C251" s="62" t="s">
        <v>579</v>
      </c>
      <c r="D251" s="62" t="s">
        <v>343</v>
      </c>
      <c r="E251" s="62" t="s">
        <v>394</v>
      </c>
      <c r="F251" s="62" t="s">
        <v>395</v>
      </c>
    </row>
    <row r="252" spans="1:6" ht="32.4" x14ac:dyDescent="0.3">
      <c r="A252" s="98" t="s">
        <v>580</v>
      </c>
      <c r="B252" s="75" t="s">
        <v>581</v>
      </c>
      <c r="C252" s="62" t="s">
        <v>582</v>
      </c>
      <c r="D252" s="62" t="s">
        <v>343</v>
      </c>
      <c r="E252" s="62" t="s">
        <v>394</v>
      </c>
      <c r="F252" s="62" t="s">
        <v>395</v>
      </c>
    </row>
    <row r="253" spans="1:6" x14ac:dyDescent="0.3">
      <c r="A253" s="98" t="s">
        <v>583</v>
      </c>
      <c r="B253" s="75" t="s">
        <v>584</v>
      </c>
      <c r="C253" s="62" t="s">
        <v>585</v>
      </c>
      <c r="D253" s="62" t="s">
        <v>343</v>
      </c>
      <c r="E253" s="62" t="s">
        <v>394</v>
      </c>
      <c r="F253" s="62" t="s">
        <v>395</v>
      </c>
    </row>
    <row r="254" spans="1:6" ht="32.4" x14ac:dyDescent="0.3">
      <c r="A254" s="98" t="s">
        <v>586</v>
      </c>
      <c r="B254" s="75" t="s">
        <v>587</v>
      </c>
      <c r="C254" s="62" t="s">
        <v>588</v>
      </c>
      <c r="D254" s="62" t="s">
        <v>343</v>
      </c>
      <c r="E254" s="62" t="s">
        <v>394</v>
      </c>
      <c r="F254" s="62" t="s">
        <v>395</v>
      </c>
    </row>
    <row r="255" spans="1:6" ht="55.05" customHeight="1" x14ac:dyDescent="0.3">
      <c r="A255" s="98" t="s">
        <v>589</v>
      </c>
      <c r="B255" s="75" t="s">
        <v>590</v>
      </c>
      <c r="C255" s="62" t="s">
        <v>1718</v>
      </c>
      <c r="D255" s="62" t="s">
        <v>10</v>
      </c>
      <c r="E255" s="62" t="s">
        <v>394</v>
      </c>
      <c r="F255" s="93" t="s">
        <v>591</v>
      </c>
    </row>
    <row r="256" spans="1:6" ht="32.4" x14ac:dyDescent="0.3">
      <c r="A256" s="108" t="s">
        <v>592</v>
      </c>
      <c r="B256" s="109" t="s">
        <v>1791</v>
      </c>
      <c r="C256" s="110" t="s">
        <v>1790</v>
      </c>
      <c r="D256" s="110" t="s">
        <v>10</v>
      </c>
      <c r="E256" s="110" t="s">
        <v>394</v>
      </c>
      <c r="F256" s="110" t="s">
        <v>395</v>
      </c>
    </row>
    <row r="257" spans="1:6" ht="33" customHeight="1" x14ac:dyDescent="0.3">
      <c r="A257" s="169" t="s">
        <v>593</v>
      </c>
      <c r="B257" s="170"/>
      <c r="C257" s="170"/>
      <c r="D257" s="170"/>
      <c r="E257" s="170"/>
      <c r="F257" s="170"/>
    </row>
    <row r="258" spans="1:6" x14ac:dyDescent="0.3">
      <c r="A258" s="98" t="s">
        <v>594</v>
      </c>
      <c r="B258" s="75" t="s">
        <v>595</v>
      </c>
      <c r="C258" s="62" t="s">
        <v>596</v>
      </c>
      <c r="D258" s="62" t="s">
        <v>343</v>
      </c>
      <c r="E258" s="62" t="s">
        <v>394</v>
      </c>
      <c r="F258" s="62" t="s">
        <v>395</v>
      </c>
    </row>
    <row r="259" spans="1:6" ht="32.4" x14ac:dyDescent="0.3">
      <c r="A259" s="98" t="s">
        <v>597</v>
      </c>
      <c r="B259" s="75" t="s">
        <v>598</v>
      </c>
      <c r="C259" s="62" t="s">
        <v>117</v>
      </c>
      <c r="D259" s="62" t="s">
        <v>343</v>
      </c>
      <c r="E259" s="62" t="s">
        <v>394</v>
      </c>
      <c r="F259" s="62" t="s">
        <v>599</v>
      </c>
    </row>
    <row r="260" spans="1:6" ht="97.2" x14ac:dyDescent="0.3">
      <c r="A260" s="98" t="s">
        <v>600</v>
      </c>
      <c r="B260" s="75" t="s">
        <v>601</v>
      </c>
      <c r="C260" s="62" t="s">
        <v>602</v>
      </c>
      <c r="D260" s="62" t="s">
        <v>343</v>
      </c>
      <c r="E260" s="62" t="s">
        <v>603</v>
      </c>
      <c r="F260" s="62" t="s">
        <v>604</v>
      </c>
    </row>
    <row r="261" spans="1:6" ht="97.2" x14ac:dyDescent="0.3">
      <c r="A261" s="98" t="s">
        <v>600</v>
      </c>
      <c r="B261" s="75" t="s">
        <v>605</v>
      </c>
      <c r="C261" s="62" t="s">
        <v>606</v>
      </c>
      <c r="D261" s="62" t="s">
        <v>343</v>
      </c>
      <c r="E261" s="62" t="s">
        <v>607</v>
      </c>
      <c r="F261" s="62" t="s">
        <v>608</v>
      </c>
    </row>
    <row r="262" spans="1:6" x14ac:dyDescent="0.3">
      <c r="A262" s="111" t="s">
        <v>609</v>
      </c>
      <c r="B262" s="111"/>
      <c r="C262" s="111"/>
      <c r="D262" s="111"/>
      <c r="E262" s="111"/>
      <c r="F262" s="111"/>
    </row>
    <row r="263" spans="1:6" ht="32.4" x14ac:dyDescent="0.3">
      <c r="A263" s="98" t="s">
        <v>610</v>
      </c>
      <c r="B263" s="75" t="s">
        <v>611</v>
      </c>
      <c r="C263" s="62" t="s">
        <v>612</v>
      </c>
      <c r="D263" s="62" t="s">
        <v>10</v>
      </c>
      <c r="E263" s="62" t="s">
        <v>104</v>
      </c>
      <c r="F263" s="62" t="s">
        <v>613</v>
      </c>
    </row>
    <row r="264" spans="1:6" ht="24" customHeight="1" x14ac:dyDescent="0.3">
      <c r="A264" s="169" t="s">
        <v>614</v>
      </c>
      <c r="B264" s="170"/>
      <c r="C264" s="170"/>
      <c r="D264" s="170"/>
      <c r="E264" s="170"/>
      <c r="F264" s="170"/>
    </row>
    <row r="265" spans="1:6" ht="222" customHeight="1" x14ac:dyDescent="0.3">
      <c r="A265" s="98" t="s">
        <v>615</v>
      </c>
      <c r="B265" s="75" t="s">
        <v>616</v>
      </c>
      <c r="C265" s="62" t="s">
        <v>617</v>
      </c>
      <c r="D265" s="62" t="s">
        <v>241</v>
      </c>
      <c r="E265" s="62" t="s">
        <v>242</v>
      </c>
      <c r="F265" s="62" t="s">
        <v>618</v>
      </c>
    </row>
    <row r="266" spans="1:6" ht="64.8" x14ac:dyDescent="0.3">
      <c r="A266" s="75" t="s">
        <v>619</v>
      </c>
      <c r="B266" s="75" t="s">
        <v>620</v>
      </c>
      <c r="C266" s="59" t="s">
        <v>621</v>
      </c>
      <c r="D266" s="62" t="s">
        <v>10</v>
      </c>
      <c r="E266" s="62" t="s">
        <v>622</v>
      </c>
      <c r="F266" s="63" t="s">
        <v>623</v>
      </c>
    </row>
    <row r="267" spans="1:6" ht="64.8" x14ac:dyDescent="0.3">
      <c r="A267" s="75" t="s">
        <v>624</v>
      </c>
      <c r="B267" s="75" t="s">
        <v>625</v>
      </c>
      <c r="C267" s="63" t="s">
        <v>626</v>
      </c>
      <c r="D267" s="62" t="s">
        <v>10</v>
      </c>
      <c r="E267" s="62" t="s">
        <v>1702</v>
      </c>
      <c r="F267" s="62" t="s">
        <v>627</v>
      </c>
    </row>
    <row r="268" spans="1:6" ht="32.4" x14ac:dyDescent="0.3">
      <c r="A268" s="94" t="s">
        <v>628</v>
      </c>
      <c r="B268" s="95" t="s">
        <v>629</v>
      </c>
      <c r="C268" s="93" t="s">
        <v>630</v>
      </c>
      <c r="D268" s="93" t="s">
        <v>343</v>
      </c>
      <c r="E268" s="93" t="s">
        <v>104</v>
      </c>
      <c r="F268" s="93" t="s">
        <v>631</v>
      </c>
    </row>
    <row r="269" spans="1:6" ht="32.4" x14ac:dyDescent="0.3">
      <c r="A269" s="94" t="s">
        <v>632</v>
      </c>
      <c r="B269" s="95" t="s">
        <v>633</v>
      </c>
      <c r="C269" s="93" t="s">
        <v>634</v>
      </c>
      <c r="D269" s="93" t="s">
        <v>343</v>
      </c>
      <c r="E269" s="93" t="s">
        <v>104</v>
      </c>
      <c r="F269" s="93" t="s">
        <v>631</v>
      </c>
    </row>
    <row r="270" spans="1:6" ht="32.4" x14ac:dyDescent="0.3">
      <c r="A270" s="94" t="s">
        <v>635</v>
      </c>
      <c r="B270" s="95" t="s">
        <v>636</v>
      </c>
      <c r="C270" s="93" t="s">
        <v>637</v>
      </c>
      <c r="D270" s="93" t="s">
        <v>343</v>
      </c>
      <c r="E270" s="93" t="s">
        <v>104</v>
      </c>
      <c r="F270" s="93" t="s">
        <v>631</v>
      </c>
    </row>
    <row r="271" spans="1:6" ht="78.599999999999994" customHeight="1" x14ac:dyDescent="0.3">
      <c r="A271" s="94" t="s">
        <v>638</v>
      </c>
      <c r="B271" s="95" t="s">
        <v>639</v>
      </c>
      <c r="C271" s="93" t="s">
        <v>1706</v>
      </c>
      <c r="D271" s="93" t="s">
        <v>10</v>
      </c>
      <c r="E271" s="93" t="s">
        <v>1736</v>
      </c>
      <c r="F271" s="93" t="s">
        <v>1746</v>
      </c>
    </row>
    <row r="272" spans="1:6" ht="32.4" x14ac:dyDescent="0.3">
      <c r="A272" s="94" t="s">
        <v>640</v>
      </c>
      <c r="B272" s="95" t="s">
        <v>641</v>
      </c>
      <c r="C272" s="93" t="s">
        <v>1719</v>
      </c>
      <c r="D272" s="93" t="s">
        <v>10</v>
      </c>
      <c r="E272" s="93" t="s">
        <v>622</v>
      </c>
      <c r="F272" s="93" t="s">
        <v>642</v>
      </c>
    </row>
    <row r="273" spans="1:6" ht="32.4" x14ac:dyDescent="0.3">
      <c r="A273" s="98" t="s">
        <v>1707</v>
      </c>
      <c r="B273" s="75" t="s">
        <v>643</v>
      </c>
      <c r="C273" s="62" t="s">
        <v>644</v>
      </c>
      <c r="D273" s="62" t="s">
        <v>343</v>
      </c>
      <c r="E273" s="62" t="s">
        <v>104</v>
      </c>
      <c r="F273" s="62" t="s">
        <v>631</v>
      </c>
    </row>
    <row r="274" spans="1:6" ht="32.4" x14ac:dyDescent="0.3">
      <c r="A274" s="98" t="s">
        <v>645</v>
      </c>
      <c r="B274" s="75" t="s">
        <v>646</v>
      </c>
      <c r="C274" s="62" t="s">
        <v>647</v>
      </c>
      <c r="D274" s="62" t="s">
        <v>10</v>
      </c>
      <c r="E274" s="62" t="s">
        <v>622</v>
      </c>
      <c r="F274" s="62" t="s">
        <v>648</v>
      </c>
    </row>
    <row r="275" spans="1:6" ht="81" x14ac:dyDescent="0.3">
      <c r="A275" s="98" t="s">
        <v>649</v>
      </c>
      <c r="B275" s="75" t="s">
        <v>650</v>
      </c>
      <c r="C275" s="62" t="s">
        <v>1776</v>
      </c>
      <c r="D275" s="62" t="s">
        <v>335</v>
      </c>
      <c r="E275" s="62" t="s">
        <v>651</v>
      </c>
      <c r="F275" s="62" t="s">
        <v>1780</v>
      </c>
    </row>
    <row r="276" spans="1:6" ht="32.4" x14ac:dyDescent="0.3">
      <c r="A276" s="98">
        <v>28</v>
      </c>
      <c r="B276" s="75" t="s">
        <v>652</v>
      </c>
      <c r="C276" s="62" t="s">
        <v>653</v>
      </c>
      <c r="D276" s="62" t="s">
        <v>10</v>
      </c>
      <c r="E276" s="62" t="s">
        <v>290</v>
      </c>
      <c r="F276" s="62" t="s">
        <v>654</v>
      </c>
    </row>
    <row r="277" spans="1:6" ht="32.4" x14ac:dyDescent="0.3">
      <c r="A277" s="98">
        <v>29</v>
      </c>
      <c r="B277" s="75" t="s">
        <v>655</v>
      </c>
      <c r="C277" s="62" t="s">
        <v>656</v>
      </c>
      <c r="D277" s="62" t="s">
        <v>343</v>
      </c>
      <c r="E277" s="62" t="s">
        <v>104</v>
      </c>
      <c r="F277" s="62" t="s">
        <v>657</v>
      </c>
    </row>
    <row r="278" spans="1:6" ht="48.6" x14ac:dyDescent="0.3">
      <c r="A278" s="98">
        <v>30</v>
      </c>
      <c r="B278" s="75" t="s">
        <v>658</v>
      </c>
      <c r="C278" s="62" t="s">
        <v>659</v>
      </c>
      <c r="D278" s="62" t="s">
        <v>343</v>
      </c>
      <c r="E278" s="62" t="s">
        <v>660</v>
      </c>
      <c r="F278" s="62" t="s">
        <v>661</v>
      </c>
    </row>
    <row r="279" spans="1:6" ht="32.4" x14ac:dyDescent="0.3">
      <c r="A279" s="98">
        <v>31</v>
      </c>
      <c r="B279" s="75" t="s">
        <v>662</v>
      </c>
      <c r="C279" s="62" t="s">
        <v>663</v>
      </c>
      <c r="D279" s="62" t="s">
        <v>343</v>
      </c>
      <c r="E279" s="62" t="s">
        <v>104</v>
      </c>
      <c r="F279" s="62" t="s">
        <v>657</v>
      </c>
    </row>
    <row r="280" spans="1:6" ht="32.4" x14ac:dyDescent="0.3">
      <c r="A280" s="98">
        <v>32</v>
      </c>
      <c r="B280" s="75" t="s">
        <v>664</v>
      </c>
      <c r="C280" s="62" t="s">
        <v>665</v>
      </c>
      <c r="D280" s="62" t="s">
        <v>343</v>
      </c>
      <c r="E280" s="62" t="s">
        <v>104</v>
      </c>
      <c r="F280" s="62" t="s">
        <v>657</v>
      </c>
    </row>
    <row r="281" spans="1:6" ht="32.4" x14ac:dyDescent="0.3">
      <c r="A281" s="98">
        <v>33</v>
      </c>
      <c r="B281" s="75" t="s">
        <v>666</v>
      </c>
      <c r="C281" s="62" t="s">
        <v>667</v>
      </c>
      <c r="D281" s="62" t="s">
        <v>343</v>
      </c>
      <c r="E281" s="62" t="s">
        <v>104</v>
      </c>
      <c r="F281" s="62" t="s">
        <v>657</v>
      </c>
    </row>
    <row r="282" spans="1:6" ht="48.6" x14ac:dyDescent="0.3">
      <c r="A282" s="98">
        <v>34</v>
      </c>
      <c r="B282" s="75" t="s">
        <v>668</v>
      </c>
      <c r="C282" s="62" t="s">
        <v>669</v>
      </c>
      <c r="D282" s="62" t="s">
        <v>343</v>
      </c>
      <c r="E282" s="62" t="s">
        <v>660</v>
      </c>
      <c r="F282" s="62" t="s">
        <v>661</v>
      </c>
    </row>
    <row r="283" spans="1:6" ht="64.95" customHeight="1" x14ac:dyDescent="0.3">
      <c r="A283" s="98">
        <v>35</v>
      </c>
      <c r="B283" s="87" t="s">
        <v>670</v>
      </c>
      <c r="C283" s="65" t="s">
        <v>670</v>
      </c>
      <c r="D283" s="65" t="s">
        <v>343</v>
      </c>
      <c r="E283" s="65" t="s">
        <v>660</v>
      </c>
      <c r="F283" s="65" t="s">
        <v>661</v>
      </c>
    </row>
    <row r="284" spans="1:6" ht="32.4" x14ac:dyDescent="0.3">
      <c r="A284" s="98" t="s">
        <v>671</v>
      </c>
      <c r="B284" s="75" t="s">
        <v>672</v>
      </c>
      <c r="C284" s="62" t="s">
        <v>673</v>
      </c>
      <c r="D284" s="62" t="s">
        <v>343</v>
      </c>
      <c r="E284" s="62" t="s">
        <v>674</v>
      </c>
      <c r="F284" s="62" t="s">
        <v>657</v>
      </c>
    </row>
    <row r="285" spans="1:6" ht="81" x14ac:dyDescent="0.3">
      <c r="A285" s="98" t="s">
        <v>675</v>
      </c>
      <c r="B285" s="75" t="s">
        <v>676</v>
      </c>
      <c r="C285" s="62" t="s">
        <v>677</v>
      </c>
      <c r="D285" s="62" t="s">
        <v>10</v>
      </c>
      <c r="E285" s="62" t="s">
        <v>660</v>
      </c>
      <c r="F285" s="62" t="s">
        <v>678</v>
      </c>
    </row>
    <row r="286" spans="1:6" ht="64.95" customHeight="1" x14ac:dyDescent="0.3">
      <c r="A286" s="98" t="s">
        <v>675</v>
      </c>
      <c r="B286" s="75" t="s">
        <v>679</v>
      </c>
      <c r="C286" s="62" t="s">
        <v>680</v>
      </c>
      <c r="D286" s="62" t="s">
        <v>343</v>
      </c>
      <c r="E286" s="62" t="s">
        <v>290</v>
      </c>
      <c r="F286" s="62" t="s">
        <v>681</v>
      </c>
    </row>
    <row r="287" spans="1:6" ht="61.95" customHeight="1" x14ac:dyDescent="0.3">
      <c r="A287" s="98" t="s">
        <v>675</v>
      </c>
      <c r="B287" s="75" t="s">
        <v>682</v>
      </c>
      <c r="C287" s="62" t="s">
        <v>683</v>
      </c>
      <c r="D287" s="62" t="s">
        <v>343</v>
      </c>
      <c r="E287" s="62" t="s">
        <v>290</v>
      </c>
      <c r="F287" s="62" t="s">
        <v>681</v>
      </c>
    </row>
    <row r="288" spans="1:6" ht="61.95" customHeight="1" x14ac:dyDescent="0.3">
      <c r="A288" s="98" t="s">
        <v>675</v>
      </c>
      <c r="B288" s="75" t="s">
        <v>684</v>
      </c>
      <c r="C288" s="62" t="s">
        <v>685</v>
      </c>
      <c r="D288" s="62" t="s">
        <v>343</v>
      </c>
      <c r="E288" s="62" t="s">
        <v>290</v>
      </c>
      <c r="F288" s="62" t="s">
        <v>681</v>
      </c>
    </row>
    <row r="289" spans="1:6" ht="48.6" x14ac:dyDescent="0.3">
      <c r="A289" s="98">
        <v>37</v>
      </c>
      <c r="B289" s="75" t="s">
        <v>686</v>
      </c>
      <c r="C289" s="62" t="s">
        <v>687</v>
      </c>
      <c r="D289" s="62" t="s">
        <v>343</v>
      </c>
      <c r="E289" s="62" t="s">
        <v>688</v>
      </c>
      <c r="F289" s="62" t="s">
        <v>689</v>
      </c>
    </row>
    <row r="290" spans="1:6" ht="81" x14ac:dyDescent="0.3">
      <c r="A290" s="75" t="s">
        <v>690</v>
      </c>
      <c r="B290" s="75" t="s">
        <v>691</v>
      </c>
      <c r="C290" s="62" t="s">
        <v>692</v>
      </c>
      <c r="D290" s="62" t="s">
        <v>343</v>
      </c>
      <c r="E290" s="62" t="s">
        <v>688</v>
      </c>
      <c r="F290" s="62" t="s">
        <v>693</v>
      </c>
    </row>
    <row r="291" spans="1:6" ht="64.8" x14ac:dyDescent="0.3">
      <c r="A291" s="75" t="s">
        <v>694</v>
      </c>
      <c r="B291" s="75" t="s">
        <v>695</v>
      </c>
      <c r="C291" s="62" t="s">
        <v>696</v>
      </c>
      <c r="D291" s="62" t="s">
        <v>697</v>
      </c>
      <c r="E291" s="62" t="s">
        <v>674</v>
      </c>
      <c r="F291" s="62" t="s">
        <v>698</v>
      </c>
    </row>
    <row r="292" spans="1:6" ht="64.8" x14ac:dyDescent="0.3">
      <c r="A292" s="75" t="s">
        <v>699</v>
      </c>
      <c r="B292" s="75" t="s">
        <v>700</v>
      </c>
      <c r="C292" s="62" t="s">
        <v>701</v>
      </c>
      <c r="D292" s="62" t="s">
        <v>697</v>
      </c>
      <c r="E292" s="62" t="s">
        <v>674</v>
      </c>
      <c r="F292" s="62" t="s">
        <v>698</v>
      </c>
    </row>
    <row r="293" spans="1:6" ht="106.8" customHeight="1" x14ac:dyDescent="0.3">
      <c r="A293" s="75" t="s">
        <v>702</v>
      </c>
      <c r="B293" s="75" t="s">
        <v>703</v>
      </c>
      <c r="C293" s="62" t="s">
        <v>1716</v>
      </c>
      <c r="D293" s="62" t="s">
        <v>410</v>
      </c>
      <c r="E293" s="62" t="s">
        <v>1736</v>
      </c>
      <c r="F293" s="62" t="s">
        <v>1747</v>
      </c>
    </row>
    <row r="294" spans="1:6" ht="64.8" x14ac:dyDescent="0.3">
      <c r="A294" s="75" t="s">
        <v>704</v>
      </c>
      <c r="B294" s="75" t="s">
        <v>705</v>
      </c>
      <c r="C294" s="62" t="s">
        <v>1720</v>
      </c>
      <c r="D294" s="62" t="s">
        <v>410</v>
      </c>
      <c r="E294" s="62" t="s">
        <v>674</v>
      </c>
      <c r="F294" s="62" t="s">
        <v>698</v>
      </c>
    </row>
    <row r="295" spans="1:6" ht="64.8" x14ac:dyDescent="0.3">
      <c r="A295" s="75" t="s">
        <v>706</v>
      </c>
      <c r="B295" s="75" t="s">
        <v>707</v>
      </c>
      <c r="C295" s="62" t="s">
        <v>708</v>
      </c>
      <c r="D295" s="62" t="s">
        <v>410</v>
      </c>
      <c r="E295" s="62" t="s">
        <v>674</v>
      </c>
      <c r="F295" s="62" t="s">
        <v>698</v>
      </c>
    </row>
    <row r="296" spans="1:6" ht="56.4" customHeight="1" x14ac:dyDescent="0.3">
      <c r="A296" s="98" t="s">
        <v>709</v>
      </c>
      <c r="B296" s="75" t="s">
        <v>710</v>
      </c>
      <c r="C296" s="62" t="s">
        <v>711</v>
      </c>
      <c r="D296" s="62" t="s">
        <v>343</v>
      </c>
      <c r="E296" s="62" t="s">
        <v>104</v>
      </c>
      <c r="F296" s="62" t="s">
        <v>657</v>
      </c>
    </row>
    <row r="297" spans="1:6" ht="55.8" customHeight="1" x14ac:dyDescent="0.3">
      <c r="A297" s="98" t="s">
        <v>712</v>
      </c>
      <c r="B297" s="75" t="s">
        <v>713</v>
      </c>
      <c r="C297" s="62" t="s">
        <v>714</v>
      </c>
      <c r="D297" s="62" t="s">
        <v>343</v>
      </c>
      <c r="E297" s="62" t="s">
        <v>104</v>
      </c>
      <c r="F297" s="62" t="s">
        <v>657</v>
      </c>
    </row>
    <row r="298" spans="1:6" ht="57" customHeight="1" x14ac:dyDescent="0.3">
      <c r="A298" s="98" t="s">
        <v>715</v>
      </c>
      <c r="B298" s="75" t="s">
        <v>716</v>
      </c>
      <c r="C298" s="96" t="s">
        <v>717</v>
      </c>
      <c r="D298" s="62" t="s">
        <v>343</v>
      </c>
      <c r="E298" s="62" t="s">
        <v>104</v>
      </c>
      <c r="F298" s="62" t="s">
        <v>657</v>
      </c>
    </row>
    <row r="299" spans="1:6" ht="55.8" customHeight="1" x14ac:dyDescent="0.3">
      <c r="A299" s="98" t="s">
        <v>718</v>
      </c>
      <c r="B299" s="75" t="s">
        <v>719</v>
      </c>
      <c r="C299" s="62" t="s">
        <v>720</v>
      </c>
      <c r="D299" s="62" t="s">
        <v>343</v>
      </c>
      <c r="E299" s="62" t="s">
        <v>104</v>
      </c>
      <c r="F299" s="62" t="s">
        <v>657</v>
      </c>
    </row>
    <row r="300" spans="1:6" ht="55.8" customHeight="1" x14ac:dyDescent="0.3">
      <c r="A300" s="98" t="s">
        <v>721</v>
      </c>
      <c r="B300" s="75" t="s">
        <v>722</v>
      </c>
      <c r="C300" s="62" t="s">
        <v>1717</v>
      </c>
      <c r="D300" s="62" t="s">
        <v>343</v>
      </c>
      <c r="E300" s="62" t="s">
        <v>1737</v>
      </c>
      <c r="F300" s="62" t="s">
        <v>1748</v>
      </c>
    </row>
    <row r="301" spans="1:6" ht="57.6" customHeight="1" x14ac:dyDescent="0.3">
      <c r="A301" s="98" t="s">
        <v>723</v>
      </c>
      <c r="B301" s="75" t="s">
        <v>724</v>
      </c>
      <c r="C301" s="62" t="s">
        <v>1721</v>
      </c>
      <c r="D301" s="62" t="s">
        <v>343</v>
      </c>
      <c r="E301" s="62" t="s">
        <v>104</v>
      </c>
      <c r="F301" s="62" t="s">
        <v>657</v>
      </c>
    </row>
    <row r="302" spans="1:6" ht="59.4" customHeight="1" x14ac:dyDescent="0.3">
      <c r="A302" s="98" t="s">
        <v>725</v>
      </c>
      <c r="B302" s="75" t="s">
        <v>726</v>
      </c>
      <c r="C302" s="62" t="s">
        <v>727</v>
      </c>
      <c r="D302" s="62" t="s">
        <v>343</v>
      </c>
      <c r="E302" s="62" t="s">
        <v>104</v>
      </c>
      <c r="F302" s="62" t="s">
        <v>657</v>
      </c>
    </row>
    <row r="303" spans="1:6" x14ac:dyDescent="0.3">
      <c r="A303" s="111" t="s">
        <v>728</v>
      </c>
      <c r="B303" s="111"/>
      <c r="C303" s="111"/>
      <c r="D303" s="111"/>
      <c r="E303" s="111"/>
      <c r="F303" s="111"/>
    </row>
    <row r="304" spans="1:6" ht="54" customHeight="1" x14ac:dyDescent="0.3">
      <c r="A304" s="165" t="s">
        <v>729</v>
      </c>
      <c r="B304" s="178"/>
      <c r="C304" s="178"/>
      <c r="D304" s="178"/>
      <c r="E304" s="178"/>
      <c r="F304" s="179"/>
    </row>
    <row r="305" spans="1:6" ht="32.4" x14ac:dyDescent="0.3">
      <c r="A305" s="94">
        <v>40</v>
      </c>
      <c r="B305" s="95" t="s">
        <v>730</v>
      </c>
      <c r="C305" s="93" t="s">
        <v>731</v>
      </c>
      <c r="D305" s="93" t="s">
        <v>343</v>
      </c>
      <c r="E305" s="93" t="s">
        <v>104</v>
      </c>
      <c r="F305" s="93" t="s">
        <v>657</v>
      </c>
    </row>
    <row r="306" spans="1:6" ht="113.4" x14ac:dyDescent="0.3">
      <c r="A306" s="94">
        <v>40</v>
      </c>
      <c r="B306" s="95" t="s">
        <v>732</v>
      </c>
      <c r="C306" s="93" t="s">
        <v>733</v>
      </c>
      <c r="D306" s="93" t="s">
        <v>10</v>
      </c>
      <c r="E306" s="93" t="s">
        <v>734</v>
      </c>
      <c r="F306" s="93" t="s">
        <v>735</v>
      </c>
    </row>
    <row r="307" spans="1:6" ht="129.6" x14ac:dyDescent="0.3">
      <c r="A307" s="94">
        <v>40</v>
      </c>
      <c r="B307" s="95" t="s">
        <v>736</v>
      </c>
      <c r="C307" s="93" t="s">
        <v>737</v>
      </c>
      <c r="D307" s="93" t="s">
        <v>343</v>
      </c>
      <c r="E307" s="93" t="s">
        <v>734</v>
      </c>
      <c r="F307" s="93" t="s">
        <v>738</v>
      </c>
    </row>
    <row r="308" spans="1:6" ht="129.6" x14ac:dyDescent="0.3">
      <c r="A308" s="94">
        <v>40</v>
      </c>
      <c r="B308" s="95" t="s">
        <v>739</v>
      </c>
      <c r="C308" s="93" t="s">
        <v>740</v>
      </c>
      <c r="D308" s="93" t="s">
        <v>343</v>
      </c>
      <c r="E308" s="93" t="s">
        <v>734</v>
      </c>
      <c r="F308" s="93" t="s">
        <v>741</v>
      </c>
    </row>
    <row r="309" spans="1:6" ht="64.8" x14ac:dyDescent="0.3">
      <c r="A309" s="94">
        <v>40</v>
      </c>
      <c r="B309" s="95" t="s">
        <v>742</v>
      </c>
      <c r="C309" s="93" t="s">
        <v>743</v>
      </c>
      <c r="D309" s="93" t="s">
        <v>744</v>
      </c>
      <c r="E309" s="93" t="s">
        <v>460</v>
      </c>
      <c r="F309" s="93" t="s">
        <v>745</v>
      </c>
    </row>
    <row r="310" spans="1:6" ht="64.8" x14ac:dyDescent="0.3">
      <c r="A310" s="94" t="s">
        <v>746</v>
      </c>
      <c r="B310" s="95" t="s">
        <v>747</v>
      </c>
      <c r="C310" s="93" t="s">
        <v>748</v>
      </c>
      <c r="D310" s="93" t="s">
        <v>343</v>
      </c>
      <c r="E310" s="93" t="s">
        <v>749</v>
      </c>
      <c r="F310" s="93" t="s">
        <v>750</v>
      </c>
    </row>
    <row r="311" spans="1:6" ht="113.4" x14ac:dyDescent="0.3">
      <c r="A311" s="94" t="s">
        <v>746</v>
      </c>
      <c r="B311" s="95" t="s">
        <v>751</v>
      </c>
      <c r="C311" s="93" t="s">
        <v>752</v>
      </c>
      <c r="D311" s="93" t="s">
        <v>343</v>
      </c>
      <c r="E311" s="93" t="s">
        <v>753</v>
      </c>
      <c r="F311" s="93" t="s">
        <v>754</v>
      </c>
    </row>
    <row r="312" spans="1:6" ht="126" customHeight="1" x14ac:dyDescent="0.3">
      <c r="A312" s="94" t="s">
        <v>746</v>
      </c>
      <c r="B312" s="95" t="s">
        <v>755</v>
      </c>
      <c r="C312" s="93" t="s">
        <v>756</v>
      </c>
      <c r="D312" s="93" t="s">
        <v>343</v>
      </c>
      <c r="E312" s="93" t="s">
        <v>734</v>
      </c>
      <c r="F312" s="93" t="s">
        <v>757</v>
      </c>
    </row>
    <row r="313" spans="1:6" ht="127.95" customHeight="1" x14ac:dyDescent="0.3">
      <c r="A313" s="94" t="s">
        <v>746</v>
      </c>
      <c r="B313" s="95" t="s">
        <v>758</v>
      </c>
      <c r="C313" s="93" t="s">
        <v>759</v>
      </c>
      <c r="D313" s="93" t="s">
        <v>343</v>
      </c>
      <c r="E313" s="93" t="s">
        <v>734</v>
      </c>
      <c r="F313" s="93" t="s">
        <v>760</v>
      </c>
    </row>
    <row r="314" spans="1:6" ht="64.8" x14ac:dyDescent="0.3">
      <c r="A314" s="94" t="s">
        <v>746</v>
      </c>
      <c r="B314" s="95" t="s">
        <v>761</v>
      </c>
      <c r="C314" s="93" t="s">
        <v>743</v>
      </c>
      <c r="D314" s="93" t="s">
        <v>744</v>
      </c>
      <c r="E314" s="93" t="s">
        <v>762</v>
      </c>
      <c r="F314" s="93" t="s">
        <v>763</v>
      </c>
    </row>
    <row r="315" spans="1:6" ht="64.8" x14ac:dyDescent="0.3">
      <c r="A315" s="94" t="s">
        <v>764</v>
      </c>
      <c r="B315" s="95" t="s">
        <v>765</v>
      </c>
      <c r="C315" s="93" t="s">
        <v>766</v>
      </c>
      <c r="D315" s="93" t="s">
        <v>343</v>
      </c>
      <c r="E315" s="93" t="s">
        <v>660</v>
      </c>
      <c r="F315" s="93" t="s">
        <v>767</v>
      </c>
    </row>
    <row r="316" spans="1:6" ht="64.8" x14ac:dyDescent="0.3">
      <c r="A316" s="94" t="s">
        <v>768</v>
      </c>
      <c r="B316" s="95" t="s">
        <v>769</v>
      </c>
      <c r="C316" s="93" t="s">
        <v>770</v>
      </c>
      <c r="D316" s="93" t="s">
        <v>343</v>
      </c>
      <c r="E316" s="93" t="s">
        <v>660</v>
      </c>
      <c r="F316" s="93" t="s">
        <v>767</v>
      </c>
    </row>
    <row r="317" spans="1:6" ht="32.4" x14ac:dyDescent="0.3">
      <c r="A317" s="94">
        <v>42</v>
      </c>
      <c r="B317" s="95" t="s">
        <v>771</v>
      </c>
      <c r="C317" s="93" t="s">
        <v>772</v>
      </c>
      <c r="D317" s="93" t="s">
        <v>343</v>
      </c>
      <c r="E317" s="93" t="s">
        <v>104</v>
      </c>
      <c r="F317" s="93" t="s">
        <v>773</v>
      </c>
    </row>
    <row r="318" spans="1:6" ht="113.4" x14ac:dyDescent="0.3">
      <c r="A318" s="94">
        <v>42</v>
      </c>
      <c r="B318" s="95" t="s">
        <v>774</v>
      </c>
      <c r="C318" s="93" t="s">
        <v>775</v>
      </c>
      <c r="D318" s="93" t="s">
        <v>343</v>
      </c>
      <c r="E318" s="93" t="s">
        <v>776</v>
      </c>
      <c r="F318" s="93" t="s">
        <v>777</v>
      </c>
    </row>
    <row r="319" spans="1:6" ht="129.6" x14ac:dyDescent="0.3">
      <c r="A319" s="94">
        <v>42</v>
      </c>
      <c r="B319" s="95" t="s">
        <v>778</v>
      </c>
      <c r="C319" s="93" t="s">
        <v>779</v>
      </c>
      <c r="D319" s="93" t="s">
        <v>343</v>
      </c>
      <c r="E319" s="93" t="s">
        <v>776</v>
      </c>
      <c r="F319" s="93" t="s">
        <v>780</v>
      </c>
    </row>
    <row r="320" spans="1:6" ht="121.8" customHeight="1" x14ac:dyDescent="0.3">
      <c r="A320" s="94">
        <v>42</v>
      </c>
      <c r="B320" s="95" t="s">
        <v>781</v>
      </c>
      <c r="C320" s="93" t="s">
        <v>782</v>
      </c>
      <c r="D320" s="93" t="s">
        <v>343</v>
      </c>
      <c r="E320" s="93" t="s">
        <v>776</v>
      </c>
      <c r="F320" s="93" t="s">
        <v>783</v>
      </c>
    </row>
    <row r="321" spans="1:6" ht="73.8" customHeight="1" x14ac:dyDescent="0.3">
      <c r="A321" s="94">
        <v>42</v>
      </c>
      <c r="B321" s="95" t="s">
        <v>784</v>
      </c>
      <c r="C321" s="93" t="s">
        <v>785</v>
      </c>
      <c r="D321" s="93" t="s">
        <v>744</v>
      </c>
      <c r="E321" s="93" t="s">
        <v>762</v>
      </c>
      <c r="F321" s="93" t="s">
        <v>786</v>
      </c>
    </row>
    <row r="322" spans="1:6" ht="97.2" x14ac:dyDescent="0.3">
      <c r="A322" s="64" t="s">
        <v>787</v>
      </c>
      <c r="B322" s="75" t="s">
        <v>788</v>
      </c>
      <c r="C322" s="62" t="s">
        <v>789</v>
      </c>
      <c r="D322" s="62" t="s">
        <v>343</v>
      </c>
      <c r="E322" s="62" t="s">
        <v>622</v>
      </c>
      <c r="F322" s="62" t="s">
        <v>790</v>
      </c>
    </row>
    <row r="323" spans="1:6" ht="32.4" x14ac:dyDescent="0.3">
      <c r="A323" s="64" t="s">
        <v>791</v>
      </c>
      <c r="B323" s="75" t="s">
        <v>792</v>
      </c>
      <c r="C323" s="62" t="s">
        <v>793</v>
      </c>
      <c r="D323" s="62" t="s">
        <v>343</v>
      </c>
      <c r="E323" s="62" t="s">
        <v>104</v>
      </c>
      <c r="F323" s="62" t="s">
        <v>657</v>
      </c>
    </row>
    <row r="324" spans="1:6" ht="32.4" x14ac:dyDescent="0.3">
      <c r="A324" s="98" t="s">
        <v>794</v>
      </c>
      <c r="B324" s="75" t="s">
        <v>795</v>
      </c>
      <c r="C324" s="62" t="s">
        <v>796</v>
      </c>
      <c r="D324" s="62" t="s">
        <v>10</v>
      </c>
      <c r="E324" s="62" t="s">
        <v>104</v>
      </c>
      <c r="F324" s="62" t="s">
        <v>797</v>
      </c>
    </row>
    <row r="325" spans="1:6" ht="32.4" x14ac:dyDescent="0.3">
      <c r="A325" s="98" t="s">
        <v>798</v>
      </c>
      <c r="B325" s="75" t="s">
        <v>799</v>
      </c>
      <c r="C325" s="62" t="s">
        <v>800</v>
      </c>
      <c r="D325" s="62" t="s">
        <v>10</v>
      </c>
      <c r="E325" s="62" t="s">
        <v>104</v>
      </c>
      <c r="F325" s="62" t="s">
        <v>797</v>
      </c>
    </row>
    <row r="326" spans="1:6" ht="48.6" x14ac:dyDescent="0.3">
      <c r="A326" s="98" t="s">
        <v>801</v>
      </c>
      <c r="B326" s="75" t="s">
        <v>1709</v>
      </c>
      <c r="C326" s="62" t="s">
        <v>1738</v>
      </c>
      <c r="D326" s="62" t="s">
        <v>10</v>
      </c>
      <c r="E326" s="62" t="s">
        <v>104</v>
      </c>
      <c r="F326" s="62" t="s">
        <v>1739</v>
      </c>
    </row>
    <row r="327" spans="1:6" ht="54.6" customHeight="1" x14ac:dyDescent="0.3">
      <c r="A327" s="98" t="s">
        <v>1708</v>
      </c>
      <c r="B327" s="75" t="s">
        <v>802</v>
      </c>
      <c r="C327" s="62" t="s">
        <v>803</v>
      </c>
      <c r="D327" s="62" t="s">
        <v>10</v>
      </c>
      <c r="E327" s="62" t="s">
        <v>104</v>
      </c>
      <c r="F327" s="62" t="s">
        <v>1710</v>
      </c>
    </row>
    <row r="328" spans="1:6" ht="59.4" customHeight="1" x14ac:dyDescent="0.3">
      <c r="A328" s="98" t="s">
        <v>1711</v>
      </c>
      <c r="B328" s="75" t="s">
        <v>1712</v>
      </c>
      <c r="C328" s="62" t="s">
        <v>1713</v>
      </c>
      <c r="D328" s="62" t="s">
        <v>10</v>
      </c>
      <c r="E328" s="62" t="s">
        <v>104</v>
      </c>
      <c r="F328" s="62" t="s">
        <v>1740</v>
      </c>
    </row>
    <row r="329" spans="1:6" ht="32.4" x14ac:dyDescent="0.3">
      <c r="A329" s="98" t="s">
        <v>804</v>
      </c>
      <c r="B329" s="75" t="s">
        <v>805</v>
      </c>
      <c r="C329" s="62" t="s">
        <v>806</v>
      </c>
      <c r="D329" s="62" t="s">
        <v>10</v>
      </c>
      <c r="E329" s="62" t="s">
        <v>104</v>
      </c>
      <c r="F329" s="62" t="s">
        <v>657</v>
      </c>
    </row>
    <row r="330" spans="1:6" ht="55.95" customHeight="1" x14ac:dyDescent="0.3">
      <c r="A330" s="98" t="s">
        <v>807</v>
      </c>
      <c r="B330" s="75" t="s">
        <v>808</v>
      </c>
      <c r="C330" s="62" t="s">
        <v>809</v>
      </c>
      <c r="D330" s="62" t="s">
        <v>343</v>
      </c>
      <c r="E330" s="62" t="s">
        <v>660</v>
      </c>
      <c r="F330" s="62" t="s">
        <v>661</v>
      </c>
    </row>
    <row r="331" spans="1:6" ht="64.8" x14ac:dyDescent="0.3">
      <c r="A331" s="98" t="s">
        <v>810</v>
      </c>
      <c r="B331" s="75" t="s">
        <v>811</v>
      </c>
      <c r="C331" s="62" t="s">
        <v>812</v>
      </c>
      <c r="D331" s="62" t="s">
        <v>343</v>
      </c>
      <c r="E331" s="62" t="s">
        <v>660</v>
      </c>
      <c r="F331" s="62" t="s">
        <v>813</v>
      </c>
    </row>
    <row r="332" spans="1:6" ht="67.05" customHeight="1" x14ac:dyDescent="0.3">
      <c r="A332" s="98" t="s">
        <v>1722</v>
      </c>
      <c r="B332" s="75" t="s">
        <v>814</v>
      </c>
      <c r="C332" s="62" t="s">
        <v>815</v>
      </c>
      <c r="D332" s="62" t="s">
        <v>343</v>
      </c>
      <c r="E332" s="62" t="s">
        <v>660</v>
      </c>
      <c r="F332" s="62" t="s">
        <v>816</v>
      </c>
    </row>
    <row r="333" spans="1:6" ht="76.2" customHeight="1" x14ac:dyDescent="0.3">
      <c r="A333" s="98" t="s">
        <v>1723</v>
      </c>
      <c r="B333" s="75" t="s">
        <v>1735</v>
      </c>
      <c r="C333" s="62" t="s">
        <v>1724</v>
      </c>
      <c r="D333" s="62" t="s">
        <v>343</v>
      </c>
      <c r="E333" s="62" t="s">
        <v>1794</v>
      </c>
      <c r="F333" s="62" t="s">
        <v>1799</v>
      </c>
    </row>
    <row r="334" spans="1:6" ht="31.95" customHeight="1" x14ac:dyDescent="0.3">
      <c r="A334" s="165" t="s">
        <v>1880</v>
      </c>
      <c r="B334" s="177"/>
      <c r="C334" s="177"/>
      <c r="D334" s="177"/>
      <c r="E334" s="177"/>
      <c r="F334" s="167"/>
    </row>
    <row r="335" spans="1:6" ht="48.6" x14ac:dyDescent="0.3">
      <c r="A335" s="98" t="s">
        <v>817</v>
      </c>
      <c r="B335" s="75" t="s">
        <v>818</v>
      </c>
      <c r="C335" s="62" t="s">
        <v>819</v>
      </c>
      <c r="D335" s="62" t="s">
        <v>343</v>
      </c>
      <c r="E335" s="62" t="s">
        <v>104</v>
      </c>
      <c r="F335" s="62" t="s">
        <v>1800</v>
      </c>
    </row>
    <row r="336" spans="1:6" ht="160.05000000000001" customHeight="1" x14ac:dyDescent="0.3">
      <c r="A336" s="98" t="s">
        <v>820</v>
      </c>
      <c r="B336" s="75" t="s">
        <v>821</v>
      </c>
      <c r="C336" s="62" t="s">
        <v>822</v>
      </c>
      <c r="D336" s="62" t="s">
        <v>343</v>
      </c>
      <c r="E336" s="62" t="s">
        <v>823</v>
      </c>
      <c r="F336" s="62" t="s">
        <v>824</v>
      </c>
    </row>
    <row r="337" spans="1:6" ht="48.6" x14ac:dyDescent="0.3">
      <c r="A337" s="98" t="s">
        <v>825</v>
      </c>
      <c r="B337" s="75" t="s">
        <v>826</v>
      </c>
      <c r="C337" s="62" t="s">
        <v>827</v>
      </c>
      <c r="D337" s="62" t="s">
        <v>10</v>
      </c>
      <c r="E337" s="62" t="s">
        <v>104</v>
      </c>
      <c r="F337" s="62" t="s">
        <v>1800</v>
      </c>
    </row>
    <row r="338" spans="1:6" ht="94.95" customHeight="1" x14ac:dyDescent="0.3">
      <c r="A338" s="98" t="s">
        <v>828</v>
      </c>
      <c r="B338" s="75" t="s">
        <v>829</v>
      </c>
      <c r="C338" s="62" t="s">
        <v>830</v>
      </c>
      <c r="D338" s="62" t="s">
        <v>343</v>
      </c>
      <c r="E338" s="62" t="s">
        <v>660</v>
      </c>
      <c r="F338" s="62" t="s">
        <v>831</v>
      </c>
    </row>
    <row r="339" spans="1:6" ht="32.4" x14ac:dyDescent="0.3">
      <c r="A339" s="98" t="s">
        <v>832</v>
      </c>
      <c r="B339" s="75" t="s">
        <v>833</v>
      </c>
      <c r="C339" s="62" t="s">
        <v>834</v>
      </c>
      <c r="D339" s="62" t="s">
        <v>10</v>
      </c>
      <c r="E339" s="62" t="s">
        <v>104</v>
      </c>
      <c r="F339" s="62" t="s">
        <v>835</v>
      </c>
    </row>
    <row r="340" spans="1:6" ht="94.05" customHeight="1" x14ac:dyDescent="0.3">
      <c r="A340" s="98" t="s">
        <v>836</v>
      </c>
      <c r="B340" s="75" t="s">
        <v>837</v>
      </c>
      <c r="C340" s="62" t="s">
        <v>838</v>
      </c>
      <c r="D340" s="62" t="s">
        <v>285</v>
      </c>
      <c r="E340" s="62" t="s">
        <v>839</v>
      </c>
      <c r="F340" s="62" t="s">
        <v>840</v>
      </c>
    </row>
    <row r="341" spans="1:6" ht="97.2" x14ac:dyDescent="0.3">
      <c r="A341" s="98" t="s">
        <v>836</v>
      </c>
      <c r="B341" s="75" t="s">
        <v>841</v>
      </c>
      <c r="C341" s="62" t="s">
        <v>842</v>
      </c>
      <c r="D341" s="62" t="s">
        <v>285</v>
      </c>
      <c r="E341" s="62" t="s">
        <v>839</v>
      </c>
      <c r="F341" s="62" t="s">
        <v>843</v>
      </c>
    </row>
    <row r="342" spans="1:6" ht="97.2" x14ac:dyDescent="0.3">
      <c r="A342" s="98" t="s">
        <v>836</v>
      </c>
      <c r="B342" s="75" t="s">
        <v>844</v>
      </c>
      <c r="C342" s="62" t="s">
        <v>845</v>
      </c>
      <c r="D342" s="62" t="s">
        <v>285</v>
      </c>
      <c r="E342" s="62" t="s">
        <v>839</v>
      </c>
      <c r="F342" s="62" t="s">
        <v>846</v>
      </c>
    </row>
    <row r="343" spans="1:6" ht="97.2" x14ac:dyDescent="0.3">
      <c r="A343" s="98" t="s">
        <v>836</v>
      </c>
      <c r="B343" s="75" t="s">
        <v>847</v>
      </c>
      <c r="C343" s="62" t="s">
        <v>848</v>
      </c>
      <c r="D343" s="62" t="s">
        <v>285</v>
      </c>
      <c r="E343" s="62" t="s">
        <v>839</v>
      </c>
      <c r="F343" s="62" t="s">
        <v>849</v>
      </c>
    </row>
    <row r="344" spans="1:6" ht="97.2" x14ac:dyDescent="0.3">
      <c r="A344" s="98" t="s">
        <v>836</v>
      </c>
      <c r="B344" s="75" t="s">
        <v>850</v>
      </c>
      <c r="C344" s="62" t="s">
        <v>851</v>
      </c>
      <c r="D344" s="62" t="s">
        <v>285</v>
      </c>
      <c r="E344" s="62" t="s">
        <v>839</v>
      </c>
      <c r="F344" s="62" t="s">
        <v>852</v>
      </c>
    </row>
    <row r="345" spans="1:6" ht="97.2" x14ac:dyDescent="0.3">
      <c r="A345" s="98" t="s">
        <v>836</v>
      </c>
      <c r="B345" s="75" t="s">
        <v>853</v>
      </c>
      <c r="C345" s="62" t="s">
        <v>854</v>
      </c>
      <c r="D345" s="62" t="s">
        <v>285</v>
      </c>
      <c r="E345" s="62" t="s">
        <v>855</v>
      </c>
      <c r="F345" s="62" t="s">
        <v>856</v>
      </c>
    </row>
    <row r="346" spans="1:6" ht="97.2" x14ac:dyDescent="0.3">
      <c r="A346" s="98" t="s">
        <v>836</v>
      </c>
      <c r="B346" s="75" t="s">
        <v>857</v>
      </c>
      <c r="C346" s="62" t="s">
        <v>858</v>
      </c>
      <c r="D346" s="62" t="s">
        <v>285</v>
      </c>
      <c r="E346" s="62" t="s">
        <v>855</v>
      </c>
      <c r="F346" s="62" t="s">
        <v>859</v>
      </c>
    </row>
    <row r="347" spans="1:6" ht="97.2" x14ac:dyDescent="0.3">
      <c r="A347" s="98" t="s">
        <v>836</v>
      </c>
      <c r="B347" s="75" t="s">
        <v>860</v>
      </c>
      <c r="C347" s="62" t="s">
        <v>861</v>
      </c>
      <c r="D347" s="62" t="s">
        <v>285</v>
      </c>
      <c r="E347" s="62" t="s">
        <v>839</v>
      </c>
      <c r="F347" s="62" t="s">
        <v>862</v>
      </c>
    </row>
    <row r="348" spans="1:6" ht="97.2" x14ac:dyDescent="0.3">
      <c r="A348" s="98" t="s">
        <v>836</v>
      </c>
      <c r="B348" s="75" t="s">
        <v>863</v>
      </c>
      <c r="C348" s="62" t="s">
        <v>864</v>
      </c>
      <c r="D348" s="62" t="s">
        <v>285</v>
      </c>
      <c r="E348" s="62" t="s">
        <v>839</v>
      </c>
      <c r="F348" s="62" t="s">
        <v>865</v>
      </c>
    </row>
    <row r="349" spans="1:6" ht="97.2" x14ac:dyDescent="0.3">
      <c r="A349" s="98" t="s">
        <v>836</v>
      </c>
      <c r="B349" s="75" t="s">
        <v>866</v>
      </c>
      <c r="C349" s="62" t="s">
        <v>867</v>
      </c>
      <c r="D349" s="62" t="s">
        <v>285</v>
      </c>
      <c r="E349" s="62" t="s">
        <v>855</v>
      </c>
      <c r="F349" s="62" t="s">
        <v>868</v>
      </c>
    </row>
    <row r="350" spans="1:6" ht="81" x14ac:dyDescent="0.3">
      <c r="A350" s="98" t="s">
        <v>836</v>
      </c>
      <c r="B350" s="75" t="s">
        <v>869</v>
      </c>
      <c r="C350" s="62" t="s">
        <v>870</v>
      </c>
      <c r="D350" s="62" t="s">
        <v>343</v>
      </c>
      <c r="E350" s="62" t="s">
        <v>871</v>
      </c>
      <c r="F350" s="62" t="s">
        <v>872</v>
      </c>
    </row>
    <row r="351" spans="1:6" ht="81" x14ac:dyDescent="0.3">
      <c r="A351" s="98" t="s">
        <v>836</v>
      </c>
      <c r="B351" s="75" t="s">
        <v>873</v>
      </c>
      <c r="C351" s="62" t="s">
        <v>874</v>
      </c>
      <c r="D351" s="62" t="s">
        <v>343</v>
      </c>
      <c r="E351" s="62" t="s">
        <v>871</v>
      </c>
      <c r="F351" s="62" t="s">
        <v>875</v>
      </c>
    </row>
    <row r="352" spans="1:6" ht="81" x14ac:dyDescent="0.3">
      <c r="A352" s="98" t="s">
        <v>836</v>
      </c>
      <c r="B352" s="75" t="s">
        <v>876</v>
      </c>
      <c r="C352" s="62" t="s">
        <v>877</v>
      </c>
      <c r="D352" s="62" t="s">
        <v>343</v>
      </c>
      <c r="E352" s="62" t="s">
        <v>871</v>
      </c>
      <c r="F352" s="62" t="s">
        <v>878</v>
      </c>
    </row>
    <row r="353" spans="1:6" ht="81" x14ac:dyDescent="0.3">
      <c r="A353" s="98" t="s">
        <v>836</v>
      </c>
      <c r="B353" s="75" t="s">
        <v>879</v>
      </c>
      <c r="C353" s="62" t="s">
        <v>880</v>
      </c>
      <c r="D353" s="62" t="s">
        <v>343</v>
      </c>
      <c r="E353" s="62" t="s">
        <v>871</v>
      </c>
      <c r="F353" s="62" t="s">
        <v>881</v>
      </c>
    </row>
    <row r="354" spans="1:6" ht="81" x14ac:dyDescent="0.3">
      <c r="A354" s="98" t="s">
        <v>836</v>
      </c>
      <c r="B354" s="75" t="s">
        <v>882</v>
      </c>
      <c r="C354" s="62" t="s">
        <v>883</v>
      </c>
      <c r="D354" s="62" t="s">
        <v>343</v>
      </c>
      <c r="E354" s="62" t="s">
        <v>871</v>
      </c>
      <c r="F354" s="62" t="s">
        <v>884</v>
      </c>
    </row>
    <row r="355" spans="1:6" ht="81" x14ac:dyDescent="0.3">
      <c r="A355" s="98" t="s">
        <v>836</v>
      </c>
      <c r="B355" s="75" t="s">
        <v>885</v>
      </c>
      <c r="C355" s="62" t="s">
        <v>886</v>
      </c>
      <c r="D355" s="62" t="s">
        <v>343</v>
      </c>
      <c r="E355" s="62" t="s">
        <v>871</v>
      </c>
      <c r="F355" s="62" t="s">
        <v>887</v>
      </c>
    </row>
    <row r="356" spans="1:6" ht="81" x14ac:dyDescent="0.3">
      <c r="A356" s="98" t="s">
        <v>836</v>
      </c>
      <c r="B356" s="75" t="s">
        <v>888</v>
      </c>
      <c r="C356" s="62" t="s">
        <v>889</v>
      </c>
      <c r="D356" s="62" t="s">
        <v>343</v>
      </c>
      <c r="E356" s="62" t="s">
        <v>871</v>
      </c>
      <c r="F356" s="62" t="s">
        <v>890</v>
      </c>
    </row>
    <row r="357" spans="1:6" ht="81" x14ac:dyDescent="0.3">
      <c r="A357" s="98" t="s">
        <v>836</v>
      </c>
      <c r="B357" s="75" t="s">
        <v>891</v>
      </c>
      <c r="C357" s="62" t="s">
        <v>892</v>
      </c>
      <c r="D357" s="62" t="s">
        <v>343</v>
      </c>
      <c r="E357" s="62" t="s">
        <v>871</v>
      </c>
      <c r="F357" s="62" t="s">
        <v>893</v>
      </c>
    </row>
    <row r="358" spans="1:6" ht="81" x14ac:dyDescent="0.3">
      <c r="A358" s="98" t="s">
        <v>836</v>
      </c>
      <c r="B358" s="75" t="s">
        <v>894</v>
      </c>
      <c r="C358" s="62" t="s">
        <v>895</v>
      </c>
      <c r="D358" s="62" t="s">
        <v>343</v>
      </c>
      <c r="E358" s="62" t="s">
        <v>871</v>
      </c>
      <c r="F358" s="62" t="s">
        <v>896</v>
      </c>
    </row>
    <row r="359" spans="1:6" ht="81" x14ac:dyDescent="0.3">
      <c r="A359" s="98" t="s">
        <v>836</v>
      </c>
      <c r="B359" s="75" t="s">
        <v>897</v>
      </c>
      <c r="C359" s="62" t="s">
        <v>898</v>
      </c>
      <c r="D359" s="62" t="s">
        <v>343</v>
      </c>
      <c r="E359" s="62" t="s">
        <v>871</v>
      </c>
      <c r="F359" s="62" t="s">
        <v>899</v>
      </c>
    </row>
    <row r="360" spans="1:6" ht="121.8" customHeight="1" x14ac:dyDescent="0.3">
      <c r="A360" s="98" t="s">
        <v>836</v>
      </c>
      <c r="B360" s="75" t="s">
        <v>900</v>
      </c>
      <c r="C360" s="62" t="s">
        <v>901</v>
      </c>
      <c r="D360" s="62" t="s">
        <v>902</v>
      </c>
      <c r="E360" s="62" t="s">
        <v>762</v>
      </c>
      <c r="F360" s="62" t="s">
        <v>903</v>
      </c>
    </row>
    <row r="361" spans="1:6" x14ac:dyDescent="0.3">
      <c r="A361" s="111" t="s">
        <v>904</v>
      </c>
      <c r="B361" s="111"/>
      <c r="C361" s="111"/>
      <c r="D361" s="111"/>
      <c r="E361" s="111"/>
      <c r="F361" s="111"/>
    </row>
    <row r="362" spans="1:6" ht="32.4" x14ac:dyDescent="0.3">
      <c r="A362" s="98" t="s">
        <v>905</v>
      </c>
      <c r="B362" s="75" t="s">
        <v>906</v>
      </c>
      <c r="C362" s="62" t="s">
        <v>907</v>
      </c>
      <c r="D362" s="62" t="s">
        <v>343</v>
      </c>
      <c r="E362" s="62" t="s">
        <v>104</v>
      </c>
      <c r="F362" s="62" t="s">
        <v>908</v>
      </c>
    </row>
    <row r="363" spans="1:6" ht="175.05" customHeight="1" x14ac:dyDescent="0.3">
      <c r="A363" s="98" t="s">
        <v>909</v>
      </c>
      <c r="B363" s="75" t="s">
        <v>910</v>
      </c>
      <c r="C363" s="62" t="s">
        <v>911</v>
      </c>
      <c r="D363" s="62" t="s">
        <v>343</v>
      </c>
      <c r="E363" s="62" t="s">
        <v>912</v>
      </c>
      <c r="F363" s="62" t="s">
        <v>913</v>
      </c>
    </row>
    <row r="364" spans="1:6" ht="81" x14ac:dyDescent="0.3">
      <c r="A364" s="98" t="s">
        <v>914</v>
      </c>
      <c r="B364" s="75" t="s">
        <v>915</v>
      </c>
      <c r="C364" s="62" t="s">
        <v>916</v>
      </c>
      <c r="D364" s="62" t="s">
        <v>343</v>
      </c>
      <c r="E364" s="62" t="s">
        <v>917</v>
      </c>
      <c r="F364" s="62" t="s">
        <v>918</v>
      </c>
    </row>
    <row r="365" spans="1:6" ht="64.8" x14ac:dyDescent="0.3">
      <c r="A365" s="98" t="s">
        <v>919</v>
      </c>
      <c r="B365" s="75" t="s">
        <v>920</v>
      </c>
      <c r="C365" s="62" t="s">
        <v>921</v>
      </c>
      <c r="D365" s="62" t="s">
        <v>343</v>
      </c>
      <c r="E365" s="62" t="s">
        <v>104</v>
      </c>
      <c r="F365" s="62" t="s">
        <v>922</v>
      </c>
    </row>
    <row r="366" spans="1:6" ht="48.6" x14ac:dyDescent="0.3">
      <c r="A366" s="98" t="s">
        <v>923</v>
      </c>
      <c r="B366" s="75" t="s">
        <v>926</v>
      </c>
      <c r="C366" s="62" t="s">
        <v>927</v>
      </c>
      <c r="D366" s="62" t="s">
        <v>343</v>
      </c>
      <c r="E366" s="62" t="s">
        <v>924</v>
      </c>
      <c r="F366" s="62" t="s">
        <v>925</v>
      </c>
    </row>
    <row r="367" spans="1:6" ht="64.8" x14ac:dyDescent="0.3">
      <c r="A367" s="98" t="s">
        <v>923</v>
      </c>
      <c r="B367" s="75" t="s">
        <v>928</v>
      </c>
      <c r="C367" s="62" t="s">
        <v>929</v>
      </c>
      <c r="D367" s="62" t="s">
        <v>63</v>
      </c>
      <c r="E367" s="62" t="s">
        <v>460</v>
      </c>
      <c r="F367" s="62" t="s">
        <v>930</v>
      </c>
    </row>
    <row r="368" spans="1:6" ht="88.95" customHeight="1" x14ac:dyDescent="0.3">
      <c r="A368" s="98" t="s">
        <v>931</v>
      </c>
      <c r="B368" s="75" t="s">
        <v>932</v>
      </c>
      <c r="C368" s="62" t="s">
        <v>1750</v>
      </c>
      <c r="D368" s="62" t="s">
        <v>343</v>
      </c>
      <c r="E368" s="59" t="s">
        <v>104</v>
      </c>
      <c r="F368" s="62" t="s">
        <v>933</v>
      </c>
    </row>
    <row r="369" spans="1:6" ht="48.6" x14ac:dyDescent="0.3">
      <c r="A369" s="98" t="s">
        <v>934</v>
      </c>
      <c r="B369" s="75" t="s">
        <v>935</v>
      </c>
      <c r="C369" s="62" t="s">
        <v>936</v>
      </c>
      <c r="D369" s="62" t="s">
        <v>343</v>
      </c>
      <c r="E369" s="62" t="s">
        <v>104</v>
      </c>
      <c r="F369" s="62" t="s">
        <v>937</v>
      </c>
    </row>
    <row r="370" spans="1:6" ht="81" x14ac:dyDescent="0.3">
      <c r="A370" s="98" t="s">
        <v>1725</v>
      </c>
      <c r="B370" s="75" t="s">
        <v>1741</v>
      </c>
      <c r="C370" s="62" t="s">
        <v>1726</v>
      </c>
      <c r="D370" s="62" t="s">
        <v>343</v>
      </c>
      <c r="E370" s="59" t="s">
        <v>104</v>
      </c>
      <c r="F370" s="62" t="s">
        <v>1749</v>
      </c>
    </row>
    <row r="371" spans="1:6" ht="32.4" x14ac:dyDescent="0.3">
      <c r="A371" s="98">
        <v>50</v>
      </c>
      <c r="B371" s="75" t="s">
        <v>938</v>
      </c>
      <c r="C371" s="62" t="s">
        <v>939</v>
      </c>
      <c r="D371" s="62" t="s">
        <v>343</v>
      </c>
      <c r="E371" s="62" t="s">
        <v>104</v>
      </c>
      <c r="F371" s="62" t="s">
        <v>940</v>
      </c>
    </row>
    <row r="372" spans="1:6" ht="49.95" customHeight="1" x14ac:dyDescent="0.3">
      <c r="A372" s="98">
        <v>51</v>
      </c>
      <c r="B372" s="75" t="s">
        <v>941</v>
      </c>
      <c r="C372" s="62" t="s">
        <v>942</v>
      </c>
      <c r="D372" s="62" t="s">
        <v>343</v>
      </c>
      <c r="E372" s="62" t="s">
        <v>943</v>
      </c>
      <c r="F372" s="62" t="s">
        <v>944</v>
      </c>
    </row>
    <row r="373" spans="1:6" x14ac:dyDescent="0.3">
      <c r="A373" s="111" t="s">
        <v>945</v>
      </c>
      <c r="B373" s="111"/>
      <c r="C373" s="111"/>
      <c r="D373" s="111"/>
      <c r="E373" s="111"/>
      <c r="F373" s="111"/>
    </row>
    <row r="374" spans="1:6" x14ac:dyDescent="0.3">
      <c r="A374" s="98" t="s">
        <v>946</v>
      </c>
      <c r="B374" s="75" t="s">
        <v>947</v>
      </c>
      <c r="C374" s="62" t="s">
        <v>948</v>
      </c>
      <c r="D374" s="62" t="s">
        <v>343</v>
      </c>
      <c r="E374" s="62" t="s">
        <v>394</v>
      </c>
      <c r="F374" s="62" t="s">
        <v>398</v>
      </c>
    </row>
    <row r="375" spans="1:6" x14ac:dyDescent="0.3">
      <c r="A375" s="164" t="s">
        <v>949</v>
      </c>
      <c r="B375" s="164"/>
      <c r="C375" s="164"/>
      <c r="D375" s="164"/>
      <c r="E375" s="164"/>
      <c r="F375" s="164"/>
    </row>
    <row r="376" spans="1:6" ht="48.6" x14ac:dyDescent="0.3">
      <c r="A376" s="98" t="s">
        <v>950</v>
      </c>
      <c r="B376" s="75" t="s">
        <v>951</v>
      </c>
      <c r="C376" s="62" t="s">
        <v>952</v>
      </c>
      <c r="D376" s="62" t="s">
        <v>343</v>
      </c>
      <c r="E376" s="62" t="s">
        <v>953</v>
      </c>
      <c r="F376" s="62" t="s">
        <v>954</v>
      </c>
    </row>
    <row r="377" spans="1:6" ht="64.8" x14ac:dyDescent="0.3">
      <c r="A377" s="60"/>
      <c r="B377" s="75" t="s">
        <v>955</v>
      </c>
      <c r="C377" s="62" t="s">
        <v>956</v>
      </c>
      <c r="D377" s="62" t="s">
        <v>10</v>
      </c>
      <c r="E377" s="62" t="s">
        <v>957</v>
      </c>
      <c r="F377" s="62" t="s">
        <v>958</v>
      </c>
    </row>
    <row r="378" spans="1:6" ht="48.6" x14ac:dyDescent="0.3">
      <c r="A378" s="98" t="s">
        <v>950</v>
      </c>
      <c r="B378" s="75" t="s">
        <v>959</v>
      </c>
      <c r="C378" s="62" t="s">
        <v>960</v>
      </c>
      <c r="D378" s="62" t="s">
        <v>343</v>
      </c>
      <c r="E378" s="62" t="s">
        <v>961</v>
      </c>
      <c r="F378" s="62" t="s">
        <v>962</v>
      </c>
    </row>
    <row r="379" spans="1:6" ht="64.8" x14ac:dyDescent="0.3">
      <c r="A379" s="75"/>
      <c r="B379" s="75" t="s">
        <v>963</v>
      </c>
      <c r="C379" s="62" t="s">
        <v>964</v>
      </c>
      <c r="D379" s="62" t="s">
        <v>10</v>
      </c>
      <c r="E379" s="62" t="s">
        <v>957</v>
      </c>
      <c r="F379" s="62" t="s">
        <v>965</v>
      </c>
    </row>
    <row r="380" spans="1:6" ht="48.6" x14ac:dyDescent="0.3">
      <c r="A380" s="98" t="s">
        <v>950</v>
      </c>
      <c r="B380" s="75" t="s">
        <v>966</v>
      </c>
      <c r="C380" s="62" t="s">
        <v>967</v>
      </c>
      <c r="D380" s="62" t="s">
        <v>343</v>
      </c>
      <c r="E380" s="62" t="s">
        <v>961</v>
      </c>
      <c r="F380" s="62" t="s">
        <v>968</v>
      </c>
    </row>
    <row r="381" spans="1:6" ht="64.8" x14ac:dyDescent="0.3">
      <c r="A381" s="75"/>
      <c r="B381" s="75" t="s">
        <v>969</v>
      </c>
      <c r="C381" s="62" t="s">
        <v>970</v>
      </c>
      <c r="D381" s="62" t="s">
        <v>10</v>
      </c>
      <c r="E381" s="62" t="s">
        <v>957</v>
      </c>
      <c r="F381" s="62" t="s">
        <v>971</v>
      </c>
    </row>
    <row r="382" spans="1:6" ht="48.6" x14ac:dyDescent="0.3">
      <c r="A382" s="98" t="s">
        <v>950</v>
      </c>
      <c r="B382" s="75" t="s">
        <v>972</v>
      </c>
      <c r="C382" s="62" t="s">
        <v>973</v>
      </c>
      <c r="D382" s="62" t="s">
        <v>343</v>
      </c>
      <c r="E382" s="62" t="s">
        <v>961</v>
      </c>
      <c r="F382" s="62" t="s">
        <v>974</v>
      </c>
    </row>
    <row r="383" spans="1:6" ht="37.049999999999997" customHeight="1" x14ac:dyDescent="0.3">
      <c r="A383" s="75"/>
      <c r="B383" s="75" t="s">
        <v>975</v>
      </c>
      <c r="C383" s="62" t="s">
        <v>976</v>
      </c>
      <c r="D383" s="62" t="s">
        <v>10</v>
      </c>
      <c r="E383" s="62" t="s">
        <v>957</v>
      </c>
      <c r="F383" s="62" t="s">
        <v>977</v>
      </c>
    </row>
    <row r="384" spans="1:6" ht="48.6" x14ac:dyDescent="0.3">
      <c r="A384" s="98" t="s">
        <v>950</v>
      </c>
      <c r="B384" s="75" t="s">
        <v>978</v>
      </c>
      <c r="C384" s="62" t="s">
        <v>979</v>
      </c>
      <c r="D384" s="62" t="s">
        <v>343</v>
      </c>
      <c r="E384" s="62" t="s">
        <v>980</v>
      </c>
      <c r="F384" s="62" t="s">
        <v>981</v>
      </c>
    </row>
    <row r="385" spans="1:6" ht="64.8" x14ac:dyDescent="0.3">
      <c r="A385" s="60"/>
      <c r="B385" s="75" t="s">
        <v>982</v>
      </c>
      <c r="C385" s="62" t="s">
        <v>983</v>
      </c>
      <c r="D385" s="62" t="s">
        <v>10</v>
      </c>
      <c r="E385" s="62" t="s">
        <v>957</v>
      </c>
      <c r="F385" s="62" t="s">
        <v>984</v>
      </c>
    </row>
    <row r="386" spans="1:6" ht="77.25" customHeight="1" x14ac:dyDescent="0.3">
      <c r="A386" s="164" t="s">
        <v>985</v>
      </c>
      <c r="B386" s="171"/>
      <c r="C386" s="171"/>
      <c r="D386" s="171"/>
      <c r="E386" s="171"/>
      <c r="F386" s="171"/>
    </row>
    <row r="387" spans="1:6" ht="145.80000000000001" x14ac:dyDescent="0.3">
      <c r="A387" s="98" t="s">
        <v>950</v>
      </c>
      <c r="B387" s="75" t="s">
        <v>986</v>
      </c>
      <c r="C387" s="62" t="s">
        <v>987</v>
      </c>
      <c r="D387" s="62" t="s">
        <v>902</v>
      </c>
      <c r="E387" s="62" t="s">
        <v>460</v>
      </c>
      <c r="F387" s="62" t="s">
        <v>988</v>
      </c>
    </row>
    <row r="388" spans="1:6" x14ac:dyDescent="0.3">
      <c r="A388" s="111" t="s">
        <v>989</v>
      </c>
      <c r="B388" s="111"/>
      <c r="C388" s="111"/>
      <c r="D388" s="111"/>
      <c r="E388" s="111"/>
      <c r="F388" s="111"/>
    </row>
    <row r="389" spans="1:6" x14ac:dyDescent="0.3">
      <c r="A389" s="169" t="s">
        <v>990</v>
      </c>
      <c r="B389" s="171"/>
      <c r="C389" s="171"/>
      <c r="D389" s="171"/>
      <c r="E389" s="171"/>
      <c r="F389" s="171"/>
    </row>
    <row r="390" spans="1:6" ht="64.8" x14ac:dyDescent="0.3">
      <c r="A390" s="98" t="s">
        <v>1727</v>
      </c>
      <c r="B390" s="75" t="s">
        <v>991</v>
      </c>
      <c r="C390" s="62" t="s">
        <v>992</v>
      </c>
      <c r="D390" s="62" t="s">
        <v>10</v>
      </c>
      <c r="E390" s="62" t="s">
        <v>993</v>
      </c>
      <c r="F390" s="62" t="s">
        <v>994</v>
      </c>
    </row>
    <row r="391" spans="1:6" ht="48.6" x14ac:dyDescent="0.3">
      <c r="A391" s="98" t="s">
        <v>1728</v>
      </c>
      <c r="B391" s="75" t="s">
        <v>995</v>
      </c>
      <c r="C391" s="62" t="s">
        <v>996</v>
      </c>
      <c r="D391" s="62" t="s">
        <v>10</v>
      </c>
      <c r="E391" s="62" t="s">
        <v>104</v>
      </c>
      <c r="F391" s="62" t="s">
        <v>997</v>
      </c>
    </row>
    <row r="392" spans="1:6" ht="64.8" x14ac:dyDescent="0.3">
      <c r="A392" s="98" t="s">
        <v>1729</v>
      </c>
      <c r="B392" s="98" t="s">
        <v>998</v>
      </c>
      <c r="C392" s="62" t="s">
        <v>999</v>
      </c>
      <c r="D392" s="62" t="s">
        <v>285</v>
      </c>
      <c r="E392" s="62" t="s">
        <v>1758</v>
      </c>
      <c r="F392" s="62" t="s">
        <v>1759</v>
      </c>
    </row>
    <row r="393" spans="1:6" x14ac:dyDescent="0.3">
      <c r="A393" s="111" t="s">
        <v>1764</v>
      </c>
      <c r="B393" s="111"/>
      <c r="C393" s="111"/>
      <c r="D393" s="111"/>
      <c r="E393" s="111"/>
      <c r="F393" s="111"/>
    </row>
    <row r="394" spans="1:6" ht="370.8" customHeight="1" x14ac:dyDescent="0.3">
      <c r="A394" s="98" t="s">
        <v>1730</v>
      </c>
      <c r="B394" s="98" t="s">
        <v>1742</v>
      </c>
      <c r="C394" s="62" t="s">
        <v>1732</v>
      </c>
      <c r="D394" s="62" t="s">
        <v>10</v>
      </c>
      <c r="E394" s="62" t="s">
        <v>1745</v>
      </c>
      <c r="F394" s="62" t="s">
        <v>1792</v>
      </c>
    </row>
    <row r="395" spans="1:6" ht="32.4" x14ac:dyDescent="0.3">
      <c r="A395" s="98" t="s">
        <v>1731</v>
      </c>
      <c r="B395" s="98" t="s">
        <v>1743</v>
      </c>
      <c r="C395" s="62" t="s">
        <v>1733</v>
      </c>
      <c r="D395" s="62" t="s">
        <v>285</v>
      </c>
      <c r="E395" s="62" t="s">
        <v>531</v>
      </c>
      <c r="F395" s="62" t="s">
        <v>1793</v>
      </c>
    </row>
    <row r="396" spans="1:6" ht="55.2" customHeight="1" x14ac:dyDescent="0.3">
      <c r="A396" s="98">
        <v>55</v>
      </c>
      <c r="B396" s="98" t="s">
        <v>1744</v>
      </c>
      <c r="C396" s="62" t="s">
        <v>1734</v>
      </c>
      <c r="D396" s="62" t="s">
        <v>10</v>
      </c>
      <c r="E396" s="62" t="s">
        <v>957</v>
      </c>
      <c r="F396" s="62" t="s">
        <v>1752</v>
      </c>
    </row>
    <row r="397" spans="1:6" x14ac:dyDescent="0.3">
      <c r="A397" s="111" t="s">
        <v>1000</v>
      </c>
      <c r="B397" s="111"/>
      <c r="C397" s="111"/>
      <c r="D397" s="111"/>
      <c r="E397" s="111"/>
      <c r="F397" s="111"/>
    </row>
    <row r="398" spans="1:6" ht="64.8" x14ac:dyDescent="0.3">
      <c r="A398" s="98">
        <v>56</v>
      </c>
      <c r="B398" s="75" t="s">
        <v>1001</v>
      </c>
      <c r="C398" s="62" t="s">
        <v>1002</v>
      </c>
      <c r="D398" s="62" t="s">
        <v>343</v>
      </c>
      <c r="E398" s="62" t="s">
        <v>136</v>
      </c>
      <c r="F398" s="62" t="s">
        <v>1003</v>
      </c>
    </row>
    <row r="399" spans="1:6" ht="48.6" x14ac:dyDescent="0.3">
      <c r="A399" s="98">
        <v>57</v>
      </c>
      <c r="B399" s="75" t="s">
        <v>1004</v>
      </c>
      <c r="C399" s="62" t="s">
        <v>1005</v>
      </c>
      <c r="D399" s="62" t="s">
        <v>10</v>
      </c>
      <c r="E399" s="62" t="s">
        <v>1006</v>
      </c>
      <c r="F399" s="62" t="s">
        <v>1007</v>
      </c>
    </row>
    <row r="400" spans="1:6" ht="114" customHeight="1" x14ac:dyDescent="0.3">
      <c r="A400" s="98">
        <v>58</v>
      </c>
      <c r="B400" s="75" t="s">
        <v>1008</v>
      </c>
      <c r="C400" s="62" t="s">
        <v>1009</v>
      </c>
      <c r="D400" s="62" t="s">
        <v>335</v>
      </c>
      <c r="E400" s="62" t="s">
        <v>1010</v>
      </c>
      <c r="F400" s="62" t="s">
        <v>1011</v>
      </c>
    </row>
    <row r="401" spans="1:6" ht="48.6" x14ac:dyDescent="0.3">
      <c r="A401" s="94">
        <v>59</v>
      </c>
      <c r="B401" s="95" t="s">
        <v>1012</v>
      </c>
      <c r="C401" s="93" t="s">
        <v>1013</v>
      </c>
      <c r="D401" s="93" t="s">
        <v>241</v>
      </c>
      <c r="E401" s="93" t="s">
        <v>1877</v>
      </c>
      <c r="F401" s="93" t="s">
        <v>1878</v>
      </c>
    </row>
    <row r="402" spans="1:6" ht="111" customHeight="1" x14ac:dyDescent="0.3">
      <c r="A402" s="98">
        <v>60</v>
      </c>
      <c r="B402" s="75" t="s">
        <v>1014</v>
      </c>
      <c r="C402" s="62" t="s">
        <v>1015</v>
      </c>
      <c r="D402" s="62" t="s">
        <v>10</v>
      </c>
      <c r="E402" s="62" t="s">
        <v>1016</v>
      </c>
      <c r="F402" s="62" t="s">
        <v>1783</v>
      </c>
    </row>
    <row r="403" spans="1:6" x14ac:dyDescent="0.3">
      <c r="A403" s="111" t="s">
        <v>1017</v>
      </c>
      <c r="B403" s="111"/>
      <c r="C403" s="111"/>
      <c r="D403" s="112"/>
      <c r="E403" s="112"/>
      <c r="F403" s="112"/>
    </row>
    <row r="404" spans="1:6" ht="124.2" customHeight="1" x14ac:dyDescent="0.3">
      <c r="A404" s="98">
        <v>61</v>
      </c>
      <c r="B404" s="75" t="s">
        <v>1018</v>
      </c>
      <c r="C404" s="62" t="s">
        <v>1019</v>
      </c>
      <c r="D404" s="62" t="s">
        <v>10</v>
      </c>
      <c r="E404" s="62" t="s">
        <v>1796</v>
      </c>
      <c r="F404" s="62" t="s">
        <v>1801</v>
      </c>
    </row>
    <row r="405" spans="1:6" ht="70.8" customHeight="1" x14ac:dyDescent="0.3">
      <c r="A405" s="98">
        <v>62</v>
      </c>
      <c r="B405" s="75" t="s">
        <v>1020</v>
      </c>
      <c r="C405" s="62" t="s">
        <v>1021</v>
      </c>
      <c r="D405" s="62" t="s">
        <v>285</v>
      </c>
      <c r="E405" s="62" t="s">
        <v>1758</v>
      </c>
      <c r="F405" s="62" t="s">
        <v>1802</v>
      </c>
    </row>
    <row r="406" spans="1:6" ht="103.2" customHeight="1" x14ac:dyDescent="0.3">
      <c r="A406" s="98">
        <v>63</v>
      </c>
      <c r="B406" s="75" t="s">
        <v>1022</v>
      </c>
      <c r="C406" s="62" t="s">
        <v>1023</v>
      </c>
      <c r="D406" s="62" t="s">
        <v>10</v>
      </c>
      <c r="E406" s="62" t="s">
        <v>90</v>
      </c>
      <c r="F406" s="62" t="s">
        <v>1024</v>
      </c>
    </row>
    <row r="407" spans="1:6" ht="73.2" customHeight="1" x14ac:dyDescent="0.3">
      <c r="A407" s="98">
        <v>64</v>
      </c>
      <c r="B407" s="75" t="s">
        <v>1025</v>
      </c>
      <c r="C407" s="62" t="s">
        <v>1026</v>
      </c>
      <c r="D407" s="62" t="s">
        <v>335</v>
      </c>
      <c r="E407" s="62" t="s">
        <v>1027</v>
      </c>
      <c r="F407" s="62" t="s">
        <v>1028</v>
      </c>
    </row>
    <row r="408" spans="1:6" ht="90" customHeight="1" x14ac:dyDescent="0.3">
      <c r="A408" s="98">
        <v>65</v>
      </c>
      <c r="B408" s="75" t="s">
        <v>1029</v>
      </c>
      <c r="C408" s="62" t="s">
        <v>1030</v>
      </c>
      <c r="D408" s="62" t="s">
        <v>10</v>
      </c>
      <c r="E408" s="62" t="s">
        <v>1006</v>
      </c>
      <c r="F408" s="62" t="s">
        <v>1031</v>
      </c>
    </row>
    <row r="409" spans="1:6" ht="97.2" x14ac:dyDescent="0.3">
      <c r="A409" s="98">
        <v>66</v>
      </c>
      <c r="B409" s="75" t="s">
        <v>1032</v>
      </c>
      <c r="C409" s="62" t="s">
        <v>1033</v>
      </c>
      <c r="D409" s="62" t="s">
        <v>10</v>
      </c>
      <c r="E409" s="62" t="s">
        <v>1034</v>
      </c>
      <c r="F409" s="62" t="s">
        <v>1035</v>
      </c>
    </row>
    <row r="410" spans="1:6" ht="48.6" x14ac:dyDescent="0.3">
      <c r="A410" s="98">
        <v>67</v>
      </c>
      <c r="B410" s="75" t="s">
        <v>1036</v>
      </c>
      <c r="C410" s="62" t="s">
        <v>1037</v>
      </c>
      <c r="D410" s="62" t="s">
        <v>10</v>
      </c>
      <c r="E410" s="62" t="s">
        <v>1038</v>
      </c>
      <c r="F410" s="62" t="s">
        <v>1039</v>
      </c>
    </row>
    <row r="411" spans="1:6" x14ac:dyDescent="0.3">
      <c r="A411" s="111" t="str">
        <f>+CONCATENATE(H1," OPTIONAL ITEMS")</f>
        <v>2025 OPTIONAL ITEMS</v>
      </c>
      <c r="B411" s="111"/>
      <c r="C411" s="111"/>
      <c r="D411" s="112"/>
      <c r="E411" s="112"/>
      <c r="F411" s="112"/>
    </row>
    <row r="412" spans="1:6" ht="95.55" customHeight="1" x14ac:dyDescent="0.3">
      <c r="A412" s="98" t="s">
        <v>1781</v>
      </c>
      <c r="B412" s="75" t="s">
        <v>1760</v>
      </c>
      <c r="C412" s="62" t="s">
        <v>1761</v>
      </c>
      <c r="D412" s="62" t="s">
        <v>10</v>
      </c>
      <c r="E412" s="62" t="s">
        <v>1845</v>
      </c>
      <c r="F412" s="62" t="s">
        <v>1848</v>
      </c>
    </row>
    <row r="413" spans="1:6" ht="90" customHeight="1" x14ac:dyDescent="0.3">
      <c r="A413" s="98" t="s">
        <v>1782</v>
      </c>
      <c r="B413" s="75" t="s">
        <v>1762</v>
      </c>
      <c r="C413" s="62" t="s">
        <v>1763</v>
      </c>
      <c r="D413" s="62" t="s">
        <v>10</v>
      </c>
      <c r="E413" s="62" t="s">
        <v>1844</v>
      </c>
      <c r="F413" s="62" t="s">
        <v>1849</v>
      </c>
    </row>
    <row r="414" spans="1:6" ht="340.2" x14ac:dyDescent="0.3">
      <c r="A414" s="98" t="s">
        <v>1835</v>
      </c>
      <c r="B414" s="75" t="s">
        <v>1765</v>
      </c>
      <c r="C414" s="62" t="s">
        <v>1766</v>
      </c>
      <c r="D414" s="62" t="s">
        <v>10</v>
      </c>
      <c r="E414" s="62" t="s">
        <v>1842</v>
      </c>
      <c r="F414" s="62" t="s">
        <v>1841</v>
      </c>
    </row>
    <row r="415" spans="1:6" ht="124.2" customHeight="1" x14ac:dyDescent="0.3">
      <c r="A415" s="98" t="s">
        <v>1777</v>
      </c>
      <c r="B415" s="75" t="s">
        <v>1768</v>
      </c>
      <c r="C415" s="62" t="s">
        <v>1769</v>
      </c>
      <c r="D415" s="62" t="s">
        <v>10</v>
      </c>
      <c r="E415" s="62" t="s">
        <v>1767</v>
      </c>
      <c r="F415" s="62" t="s">
        <v>1847</v>
      </c>
    </row>
    <row r="416" spans="1:6" ht="292.2" customHeight="1" x14ac:dyDescent="0.3">
      <c r="A416" s="98" t="s">
        <v>1836</v>
      </c>
      <c r="B416" s="75" t="s">
        <v>1770</v>
      </c>
      <c r="C416" s="62" t="s">
        <v>1771</v>
      </c>
      <c r="D416" s="62" t="s">
        <v>10</v>
      </c>
      <c r="E416" s="62" t="s">
        <v>1843</v>
      </c>
      <c r="F416" s="62" t="s">
        <v>1840</v>
      </c>
    </row>
    <row r="417" spans="1:6" ht="48.6" x14ac:dyDescent="0.3">
      <c r="A417" s="98" t="s">
        <v>1778</v>
      </c>
      <c r="B417" s="75" t="s">
        <v>1772</v>
      </c>
      <c r="C417" s="62" t="s">
        <v>1773</v>
      </c>
      <c r="D417" s="62" t="s">
        <v>328</v>
      </c>
      <c r="E417" s="62"/>
      <c r="F417" s="107" t="s">
        <v>1803</v>
      </c>
    </row>
    <row r="418" spans="1:6" ht="153.44999999999999" customHeight="1" x14ac:dyDescent="0.3">
      <c r="A418" s="98" t="s">
        <v>1774</v>
      </c>
      <c r="B418" s="75" t="s">
        <v>1775</v>
      </c>
      <c r="C418" s="62" t="s">
        <v>1779</v>
      </c>
      <c r="D418" s="62" t="s">
        <v>335</v>
      </c>
      <c r="E418" s="62" t="s">
        <v>651</v>
      </c>
      <c r="F418" s="62" t="s">
        <v>1879</v>
      </c>
    </row>
    <row r="419" spans="1:6" ht="97.2" x14ac:dyDescent="0.3">
      <c r="A419" s="98" t="s">
        <v>1804</v>
      </c>
      <c r="B419" s="75" t="s">
        <v>1805</v>
      </c>
      <c r="C419" s="62" t="s">
        <v>1806</v>
      </c>
      <c r="D419" s="62" t="s">
        <v>10</v>
      </c>
      <c r="E419" s="62" t="s">
        <v>290</v>
      </c>
      <c r="F419" s="62" t="s">
        <v>1807</v>
      </c>
    </row>
    <row r="420" spans="1:6" ht="97.2" x14ac:dyDescent="0.3">
      <c r="A420" s="98" t="s">
        <v>1808</v>
      </c>
      <c r="B420" s="75" t="s">
        <v>1809</v>
      </c>
      <c r="C420" s="62" t="s">
        <v>1810</v>
      </c>
      <c r="D420" s="62" t="s">
        <v>10</v>
      </c>
      <c r="E420" s="62" t="s">
        <v>290</v>
      </c>
      <c r="F420" s="62" t="s">
        <v>1807</v>
      </c>
    </row>
    <row r="421" spans="1:6" ht="97.2" x14ac:dyDescent="0.3">
      <c r="A421" s="98" t="s">
        <v>1819</v>
      </c>
      <c r="B421" s="75" t="s">
        <v>1811</v>
      </c>
      <c r="C421" s="62" t="s">
        <v>1815</v>
      </c>
      <c r="D421" s="62" t="s">
        <v>10</v>
      </c>
      <c r="E421" s="62" t="s">
        <v>290</v>
      </c>
      <c r="F421" s="62" t="s">
        <v>1807</v>
      </c>
    </row>
    <row r="422" spans="1:6" ht="97.2" x14ac:dyDescent="0.3">
      <c r="A422" s="98" t="s">
        <v>1820</v>
      </c>
      <c r="B422" s="75" t="s">
        <v>1812</v>
      </c>
      <c r="C422" s="62" t="s">
        <v>1816</v>
      </c>
      <c r="D422" s="62" t="s">
        <v>10</v>
      </c>
      <c r="E422" s="62" t="s">
        <v>290</v>
      </c>
      <c r="F422" s="62" t="s">
        <v>1807</v>
      </c>
    </row>
    <row r="423" spans="1:6" ht="97.2" x14ac:dyDescent="0.3">
      <c r="A423" s="98" t="s">
        <v>1821</v>
      </c>
      <c r="B423" s="75" t="s">
        <v>1813</v>
      </c>
      <c r="C423" s="62" t="s">
        <v>1817</v>
      </c>
      <c r="D423" s="62" t="s">
        <v>10</v>
      </c>
      <c r="E423" s="62" t="s">
        <v>290</v>
      </c>
      <c r="F423" s="62" t="s">
        <v>1807</v>
      </c>
    </row>
    <row r="424" spans="1:6" ht="97.2" x14ac:dyDescent="0.3">
      <c r="A424" s="98" t="s">
        <v>1822</v>
      </c>
      <c r="B424" s="75" t="s">
        <v>1814</v>
      </c>
      <c r="C424" s="62" t="s">
        <v>1818</v>
      </c>
      <c r="D424" s="62" t="s">
        <v>10</v>
      </c>
      <c r="E424" s="62" t="s">
        <v>290</v>
      </c>
      <c r="F424" s="62" t="s">
        <v>1807</v>
      </c>
    </row>
    <row r="425" spans="1:6" ht="162" x14ac:dyDescent="0.3">
      <c r="A425" s="98" t="s">
        <v>1823</v>
      </c>
      <c r="B425" s="75" t="s">
        <v>1827</v>
      </c>
      <c r="C425" s="62" t="s">
        <v>1831</v>
      </c>
      <c r="D425" s="62" t="s">
        <v>10</v>
      </c>
      <c r="E425" s="62" t="s">
        <v>104</v>
      </c>
      <c r="F425" s="62" t="s">
        <v>1837</v>
      </c>
    </row>
    <row r="426" spans="1:6" ht="162" x14ac:dyDescent="0.3">
      <c r="A426" s="98" t="s">
        <v>1824</v>
      </c>
      <c r="B426" s="75" t="s">
        <v>1828</v>
      </c>
      <c r="C426" s="62" t="s">
        <v>1832</v>
      </c>
      <c r="D426" s="62" t="s">
        <v>10</v>
      </c>
      <c r="E426" s="62" t="s">
        <v>104</v>
      </c>
      <c r="F426" s="62" t="s">
        <v>1837</v>
      </c>
    </row>
    <row r="427" spans="1:6" ht="179.55" customHeight="1" x14ac:dyDescent="0.3">
      <c r="A427" s="98" t="s">
        <v>1825</v>
      </c>
      <c r="B427" s="75" t="s">
        <v>1830</v>
      </c>
      <c r="C427" s="62" t="s">
        <v>1834</v>
      </c>
      <c r="D427" s="62" t="s">
        <v>335</v>
      </c>
      <c r="E427" s="62" t="s">
        <v>1846</v>
      </c>
      <c r="F427" s="62" t="s">
        <v>1838</v>
      </c>
    </row>
    <row r="428" spans="1:6" ht="307.8" x14ac:dyDescent="0.3">
      <c r="A428" s="98" t="s">
        <v>1826</v>
      </c>
      <c r="B428" s="75" t="s">
        <v>1829</v>
      </c>
      <c r="C428" s="62" t="s">
        <v>1833</v>
      </c>
      <c r="D428" s="62" t="s">
        <v>10</v>
      </c>
      <c r="E428" s="62" t="s">
        <v>104</v>
      </c>
      <c r="F428" s="62" t="s">
        <v>1839</v>
      </c>
    </row>
  </sheetData>
  <customSheetViews>
    <customSheetView guid="{6C6B150D-0AD1-4F4A-B468-A81475768834}" scale="85" showPageBreaks="1" showGridLines="0" printArea="1" showRuler="0" topLeftCell="B299">
      <selection activeCell="F301" sqref="F301"/>
      <rowBreaks count="22" manualBreakCount="22">
        <brk id="22" max="16383" man="1"/>
        <brk id="40" max="16383" man="1"/>
        <brk id="58" max="16383" man="1"/>
        <brk id="76" max="16383" man="1"/>
        <brk id="96" max="16383" man="1"/>
        <brk id="126" max="16383" man="1"/>
        <brk id="154" max="5" man="1"/>
        <brk id="162" max="5" man="1"/>
        <brk id="186" max="5" man="1"/>
        <brk id="200" max="5" man="1"/>
        <brk id="212" max="5" man="1"/>
        <brk id="221" max="5" man="1"/>
        <brk id="231" max="5" man="1"/>
        <brk id="240" max="5" man="1"/>
        <brk id="253" max="5" man="1"/>
        <brk id="265" max="5" man="1"/>
        <brk id="277" max="5" man="1"/>
        <brk id="292" max="5" man="1"/>
        <brk id="310" max="5" man="1"/>
        <brk id="326" max="5" man="1"/>
        <brk id="338" max="5" man="1"/>
        <brk id="355" max="5" man="1"/>
      </rowBreaks>
      <pageMargins left="0" right="0" top="0" bottom="0" header="0" footer="0"/>
      <pageSetup scale="33" fitToWidth="4" fitToHeight="6" orientation="landscape" useFirstPageNumber="1"/>
      <headerFooter alignWithMargins="0">
        <oddFooter>&amp;F&amp;RPage &amp;P</oddFooter>
      </headerFooter>
    </customSheetView>
    <customSheetView guid="{F9C1A764-D0D7-428A-A738-CA9AE6C0899B}" scale="60" showPageBreaks="1" showGridLines="0" view="pageBreakPreview" showRuler="0">
      <selection activeCell="C2" sqref="C2"/>
      <rowBreaks count="27" manualBreakCount="27">
        <brk id="22" max="16383" man="1"/>
        <brk id="40" max="16383" man="1"/>
        <brk id="58" max="16383" man="1"/>
        <brk id="76" max="16383" man="1"/>
        <brk id="96" max="16383" man="1"/>
        <brk id="126" max="16383" man="1"/>
        <brk id="154" max="5" man="1"/>
        <brk id="160" max="16383" man="1"/>
        <brk id="188" max="5" man="1"/>
        <brk id="191" max="16383" man="1"/>
        <brk id="214" max="5" man="1"/>
        <brk id="215" max="16383" man="1"/>
        <brk id="229" max="16383" man="1"/>
        <brk id="255" max="5" man="1"/>
        <brk id="262" max="16383" man="1"/>
        <brk id="275" max="16383" man="1"/>
        <brk id="302" max="5" man="1"/>
        <brk id="303" max="16383" man="1"/>
        <brk id="322" max="16383" man="1"/>
        <brk id="338" max="16383" man="1"/>
        <brk id="356" max="16383" man="1"/>
        <brk id="382" max="5" man="1"/>
        <brk id="404" max="5" man="1"/>
        <brk id="425" max="5" man="1"/>
        <brk id="453" max="5" man="1"/>
        <brk id="480" max="5" man="1"/>
        <brk id="508" max="5" man="1"/>
      </rowBreaks>
      <pageMargins left="0" right="0" top="0" bottom="0" header="0" footer="0"/>
      <pageSetup scale="33" fitToWidth="4" fitToHeight="6" orientation="landscape" useFirstPageNumber="1"/>
      <headerFooter alignWithMargins="0">
        <oddFooter>&amp;F&amp;RPage &amp;P</oddFooter>
      </headerFooter>
    </customSheetView>
    <customSheetView guid="{55ACA720-2E8B-4094-A313-1C3F44E1AC97}" scale="85" showPageBreaks="1" showGridLines="0" printArea="1" showRuler="0" topLeftCell="C356">
      <selection activeCell="H362" sqref="H362"/>
      <rowBreaks count="23" manualBreakCount="23">
        <brk id="22" max="16383" man="1"/>
        <brk id="40" max="16383" man="1"/>
        <brk id="58" max="16383" man="1"/>
        <brk id="76" max="16383" man="1"/>
        <brk id="93" max="5" man="1"/>
        <brk id="110" max="5" man="1"/>
        <brk id="132" max="5" man="1"/>
        <brk id="150" max="5" man="1"/>
        <brk id="162" max="5" man="1"/>
        <brk id="185" max="5" man="1"/>
        <brk id="200" max="5" man="1"/>
        <brk id="212" max="5" man="1"/>
        <brk id="221" max="5" man="1"/>
        <brk id="231" max="5" man="1"/>
        <brk id="242" max="5" man="1"/>
        <brk id="259" max="5" man="1"/>
        <brk id="272" max="5" man="1"/>
        <brk id="287" max="5" man="1"/>
        <brk id="301" max="5" man="1"/>
        <brk id="313" max="5" man="1"/>
        <brk id="326" max="5" man="1"/>
        <brk id="338" max="5" man="1"/>
        <brk id="355" max="5" man="1"/>
      </rowBreaks>
      <pageMargins left="0" right="0" top="0" bottom="0" header="0" footer="0"/>
      <pageSetup scale="33" fitToWidth="4" fitToHeight="6" orientation="landscape" useFirstPageNumber="1"/>
      <headerFooter alignWithMargins="0">
        <oddFooter>&amp;F&amp;RPage &amp;P</oddFooter>
      </headerFooter>
    </customSheetView>
    <customSheetView guid="{AC4F4AED-4883-435E-8322-BF0440218685}" scale="125" showPageBreaks="1" showGridLines="0" view="pageLayout" topLeftCell="A57">
      <selection activeCell="A63" sqref="A63"/>
      <rowBreaks count="9" manualBreakCount="9">
        <brk id="49" max="16383" man="1"/>
        <brk id="107" max="16383" man="1"/>
        <brk id="143" max="16383" man="1"/>
        <brk id="191" max="16383" man="1"/>
        <brk id="247" max="16383" man="1"/>
        <brk id="288" max="16383" man="1"/>
        <brk id="334" max="16383" man="1"/>
        <brk id="360" max="16383" man="1"/>
        <brk id="608" max="16383" man="1"/>
      </rowBreaks>
      <colBreaks count="2" manualBreakCount="2">
        <brk id="6" max="1048575" man="1"/>
        <brk id="83" max="1048575" man="1"/>
      </colBreaks>
      <pageMargins left="0" right="0" top="0" bottom="0" header="0" footer="0"/>
      <pageSetup scale="33" fitToWidth="4" fitToHeight="6" orientation="landscape" useFirstPageNumber="1"/>
      <headerFooter alignWithMargins="0">
        <oddFooter>&amp;F&amp;RPage &amp;P</oddFooter>
      </headerFooter>
    </customSheetView>
  </customSheetViews>
  <mergeCells count="117">
    <mergeCell ref="A403:F403"/>
    <mergeCell ref="A200:F200"/>
    <mergeCell ref="A209:F209"/>
    <mergeCell ref="A215:F215"/>
    <mergeCell ref="A224:F224"/>
    <mergeCell ref="A45:F45"/>
    <mergeCell ref="A21:F21"/>
    <mergeCell ref="C23:C27"/>
    <mergeCell ref="D23:D27"/>
    <mergeCell ref="A39:F39"/>
    <mergeCell ref="A141:F141"/>
    <mergeCell ref="A143:F143"/>
    <mergeCell ref="A52:F52"/>
    <mergeCell ref="A129:F129"/>
    <mergeCell ref="A54:F54"/>
    <mergeCell ref="A58:F58"/>
    <mergeCell ref="A303:F303"/>
    <mergeCell ref="A257:F257"/>
    <mergeCell ref="A225:F225"/>
    <mergeCell ref="A150:F150"/>
    <mergeCell ref="A31:F31"/>
    <mergeCell ref="A33:F33"/>
    <mergeCell ref="A34:F34"/>
    <mergeCell ref="A199:F199"/>
    <mergeCell ref="A131:F131"/>
    <mergeCell ref="A135:F135"/>
    <mergeCell ref="B96:F96"/>
    <mergeCell ref="A152:F152"/>
    <mergeCell ref="A264:F264"/>
    <mergeCell ref="A162:F162"/>
    <mergeCell ref="A167:F167"/>
    <mergeCell ref="A397:F397"/>
    <mergeCell ref="A173:F173"/>
    <mergeCell ref="A190:F190"/>
    <mergeCell ref="A172:F172"/>
    <mergeCell ref="A361:F361"/>
    <mergeCell ref="A174:A175"/>
    <mergeCell ref="A334:F334"/>
    <mergeCell ref="A304:F304"/>
    <mergeCell ref="A373:F373"/>
    <mergeCell ref="A375:F375"/>
    <mergeCell ref="A386:F386"/>
    <mergeCell ref="A388:F388"/>
    <mergeCell ref="A389:F389"/>
    <mergeCell ref="A393:F393"/>
    <mergeCell ref="A48:F48"/>
    <mergeCell ref="A49:F49"/>
    <mergeCell ref="A50:F50"/>
    <mergeCell ref="A55:F55"/>
    <mergeCell ref="A160:F160"/>
    <mergeCell ref="B87:F87"/>
    <mergeCell ref="A262:F262"/>
    <mergeCell ref="A95:F95"/>
    <mergeCell ref="A145:F145"/>
    <mergeCell ref="A149:F149"/>
    <mergeCell ref="A192:F192"/>
    <mergeCell ref="A128:F128"/>
    <mergeCell ref="B100:F100"/>
    <mergeCell ref="A96:A99"/>
    <mergeCell ref="A117:F117"/>
    <mergeCell ref="A115:F115"/>
    <mergeCell ref="A112:F112"/>
    <mergeCell ref="A124:F124"/>
    <mergeCell ref="A104:A107"/>
    <mergeCell ref="A134:F134"/>
    <mergeCell ref="A188:F188"/>
    <mergeCell ref="A154:F154"/>
    <mergeCell ref="A157:F157"/>
    <mergeCell ref="A138:F138"/>
    <mergeCell ref="A83:A85"/>
    <mergeCell ref="A87:A90"/>
    <mergeCell ref="A66:F66"/>
    <mergeCell ref="A64:F64"/>
    <mergeCell ref="A1:F1"/>
    <mergeCell ref="A3:F3"/>
    <mergeCell ref="A44:F44"/>
    <mergeCell ref="A36:F36"/>
    <mergeCell ref="A7:F7"/>
    <mergeCell ref="A63:F63"/>
    <mergeCell ref="A42:F42"/>
    <mergeCell ref="A23:A27"/>
    <mergeCell ref="B23:B27"/>
    <mergeCell ref="A18:F18"/>
    <mergeCell ref="A20:F20"/>
    <mergeCell ref="A43:F43"/>
    <mergeCell ref="A2:F2"/>
    <mergeCell ref="A30:F30"/>
    <mergeCell ref="A5:F5"/>
    <mergeCell ref="A53:F53"/>
    <mergeCell ref="A38:F38"/>
    <mergeCell ref="A57:F57"/>
    <mergeCell ref="A46:F46"/>
    <mergeCell ref="A47:F47"/>
    <mergeCell ref="A411:F411"/>
    <mergeCell ref="A56:F56"/>
    <mergeCell ref="A65:F65"/>
    <mergeCell ref="A147:F147"/>
    <mergeCell ref="A19:F19"/>
    <mergeCell ref="A109:A111"/>
    <mergeCell ref="A100:A103"/>
    <mergeCell ref="A136:F136"/>
    <mergeCell ref="A108:F108"/>
    <mergeCell ref="A151:F151"/>
    <mergeCell ref="A71:A73"/>
    <mergeCell ref="A82:F82"/>
    <mergeCell ref="A86:F86"/>
    <mergeCell ref="B104:F104"/>
    <mergeCell ref="A74:F74"/>
    <mergeCell ref="A78:F78"/>
    <mergeCell ref="A59:F59"/>
    <mergeCell ref="A68:F68"/>
    <mergeCell ref="A60:F60"/>
    <mergeCell ref="A70:F70"/>
    <mergeCell ref="A92:A94"/>
    <mergeCell ref="A91:F91"/>
    <mergeCell ref="A75:A77"/>
    <mergeCell ref="A79:A81"/>
  </mergeCells>
  <phoneticPr fontId="0"/>
  <printOptions horizontalCentered="1"/>
  <pageMargins left="0.25" right="0.25" top="1.18055555555556E-2" bottom="0.75" header="0.3" footer="0.3"/>
  <pageSetup scale="78" fitToHeight="0" orientation="landscape" useFirstPageNumber="1" horizontalDpi="4294967292" verticalDpi="4294967292" r:id="rId1"/>
  <headerFooter scaleWithDoc="0" alignWithMargins="0">
    <oddFooter>&amp;A&amp;RPage &amp;P</oddFooter>
  </headerFooter>
  <rowBreaks count="9" manualBreakCount="9">
    <brk id="17" max="16383" man="1"/>
    <brk id="27" max="16383" man="1"/>
    <brk id="34" max="16383" man="1"/>
    <brk id="36" max="16383" man="1"/>
    <brk id="64" max="16383" man="1"/>
    <brk id="71" max="16383" man="1"/>
    <brk id="170" max="16383" man="1"/>
    <brk id="187" max="16383" man="1"/>
    <brk id="406" max="16383"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8"/>
  <sheetViews>
    <sheetView showGridLines="0" view="pageLayout" workbookViewId="0">
      <selection sqref="A1:D208"/>
    </sheetView>
  </sheetViews>
  <sheetFormatPr defaultColWidth="7.453125" defaultRowHeight="13.8" x14ac:dyDescent="0.3"/>
  <cols>
    <col min="1" max="1" width="11.453125" style="69" bestFit="1" customWidth="1"/>
    <col min="2" max="2" width="60.1796875" style="69" bestFit="1" customWidth="1"/>
    <col min="3" max="3" width="29.1796875" style="69" bestFit="1" customWidth="1"/>
    <col min="4" max="4" width="29.1796875" style="68" bestFit="1" customWidth="1"/>
    <col min="5" max="16384" width="7.453125" style="67"/>
  </cols>
  <sheetData>
    <row r="1" spans="1:4" ht="27.6" x14ac:dyDescent="0.3">
      <c r="A1" s="73" t="s">
        <v>1040</v>
      </c>
      <c r="B1" s="73" t="s">
        <v>1041</v>
      </c>
      <c r="C1" s="73" t="s">
        <v>1042</v>
      </c>
      <c r="D1" s="73" t="s">
        <v>1043</v>
      </c>
    </row>
    <row r="2" spans="1:4" x14ac:dyDescent="0.3">
      <c r="A2" s="71" t="s">
        <v>1044</v>
      </c>
      <c r="B2" s="71" t="s">
        <v>1045</v>
      </c>
      <c r="C2" s="71">
        <v>1</v>
      </c>
      <c r="D2" s="70">
        <v>1</v>
      </c>
    </row>
    <row r="3" spans="1:4" x14ac:dyDescent="0.3">
      <c r="A3" s="71" t="s">
        <v>1046</v>
      </c>
      <c r="B3" s="71" t="s">
        <v>1047</v>
      </c>
      <c r="C3" s="71">
        <v>2</v>
      </c>
      <c r="D3" s="70">
        <v>2</v>
      </c>
    </row>
    <row r="4" spans="1:4" x14ac:dyDescent="0.3">
      <c r="A4" s="71" t="s">
        <v>1048</v>
      </c>
      <c r="B4" s="71" t="s">
        <v>342</v>
      </c>
      <c r="C4" s="71" t="s">
        <v>1049</v>
      </c>
      <c r="D4" s="70" t="s">
        <v>1049</v>
      </c>
    </row>
    <row r="5" spans="1:4" x14ac:dyDescent="0.3">
      <c r="A5" s="71" t="s">
        <v>1050</v>
      </c>
      <c r="B5" s="71" t="s">
        <v>348</v>
      </c>
      <c r="C5" s="71" t="s">
        <v>1051</v>
      </c>
      <c r="D5" s="70" t="s">
        <v>1051</v>
      </c>
    </row>
    <row r="6" spans="1:4" x14ac:dyDescent="0.3">
      <c r="A6" s="71" t="s">
        <v>1052</v>
      </c>
      <c r="B6" s="71" t="s">
        <v>1053</v>
      </c>
      <c r="C6" s="71" t="s">
        <v>352</v>
      </c>
      <c r="D6" s="70" t="s">
        <v>352</v>
      </c>
    </row>
    <row r="7" spans="1:4" x14ac:dyDescent="0.3">
      <c r="A7" s="71" t="s">
        <v>1054</v>
      </c>
      <c r="B7" s="71" t="s">
        <v>1055</v>
      </c>
      <c r="C7" s="71" t="s">
        <v>1056</v>
      </c>
      <c r="D7" s="70" t="s">
        <v>1056</v>
      </c>
    </row>
    <row r="8" spans="1:4" x14ac:dyDescent="0.3">
      <c r="A8" s="71" t="s">
        <v>1057</v>
      </c>
      <c r="B8" s="71" t="s">
        <v>357</v>
      </c>
      <c r="C8" s="71">
        <v>5</v>
      </c>
      <c r="D8" s="70">
        <v>5</v>
      </c>
    </row>
    <row r="9" spans="1:4" x14ac:dyDescent="0.3">
      <c r="A9" s="71" t="s">
        <v>1058</v>
      </c>
      <c r="B9" s="71" t="s">
        <v>361</v>
      </c>
      <c r="C9" s="71">
        <v>6</v>
      </c>
      <c r="D9" s="70">
        <v>6</v>
      </c>
    </row>
    <row r="10" spans="1:4" x14ac:dyDescent="0.3">
      <c r="A10" s="71" t="s">
        <v>1059</v>
      </c>
      <c r="B10" s="71" t="s">
        <v>295</v>
      </c>
      <c r="C10" s="71" t="s">
        <v>1060</v>
      </c>
      <c r="D10" s="70" t="s">
        <v>1060</v>
      </c>
    </row>
    <row r="11" spans="1:4" x14ac:dyDescent="0.3">
      <c r="A11" s="71" t="s">
        <v>1061</v>
      </c>
      <c r="B11" s="71" t="s">
        <v>1062</v>
      </c>
      <c r="C11" s="71" t="s">
        <v>1063</v>
      </c>
      <c r="D11" s="70" t="s">
        <v>1063</v>
      </c>
    </row>
    <row r="12" spans="1:4" x14ac:dyDescent="0.3">
      <c r="A12" s="71" t="s">
        <v>1064</v>
      </c>
      <c r="B12" s="71" t="s">
        <v>1065</v>
      </c>
      <c r="C12" s="71" t="s">
        <v>1066</v>
      </c>
      <c r="D12" s="70" t="s">
        <v>1066</v>
      </c>
    </row>
    <row r="13" spans="1:4" x14ac:dyDescent="0.3">
      <c r="A13" s="71" t="s">
        <v>1067</v>
      </c>
      <c r="B13" s="71" t="s">
        <v>1068</v>
      </c>
      <c r="C13" s="71" t="s">
        <v>1069</v>
      </c>
      <c r="D13" s="70" t="s">
        <v>1069</v>
      </c>
    </row>
    <row r="14" spans="1:4" x14ac:dyDescent="0.3">
      <c r="A14" s="71" t="s">
        <v>1070</v>
      </c>
      <c r="B14" s="71" t="s">
        <v>1071</v>
      </c>
      <c r="C14" s="71" t="s">
        <v>1072</v>
      </c>
      <c r="D14" s="70" t="s">
        <v>1072</v>
      </c>
    </row>
    <row r="15" spans="1:4" x14ac:dyDescent="0.3">
      <c r="A15" s="71" t="s">
        <v>1073</v>
      </c>
      <c r="B15" s="71" t="s">
        <v>1074</v>
      </c>
      <c r="C15" s="71">
        <v>9</v>
      </c>
      <c r="D15" s="70">
        <v>9</v>
      </c>
    </row>
    <row r="16" spans="1:4" x14ac:dyDescent="0.3">
      <c r="A16" s="71" t="s">
        <v>1075</v>
      </c>
      <c r="B16" s="71" t="s">
        <v>1076</v>
      </c>
      <c r="C16" s="71">
        <v>9</v>
      </c>
      <c r="D16" s="70">
        <v>9</v>
      </c>
    </row>
    <row r="17" spans="1:4" x14ac:dyDescent="0.3">
      <c r="A17" s="71" t="s">
        <v>1077</v>
      </c>
      <c r="B17" s="71" t="s">
        <v>1078</v>
      </c>
      <c r="C17" s="71" t="s">
        <v>1079</v>
      </c>
      <c r="D17" s="70" t="s">
        <v>1079</v>
      </c>
    </row>
    <row r="18" spans="1:4" x14ac:dyDescent="0.3">
      <c r="A18" s="71" t="s">
        <v>1080</v>
      </c>
      <c r="B18" s="71" t="s">
        <v>1081</v>
      </c>
      <c r="C18" s="71" t="s">
        <v>1082</v>
      </c>
      <c r="D18" s="70" t="s">
        <v>1082</v>
      </c>
    </row>
    <row r="19" spans="1:4" x14ac:dyDescent="0.3">
      <c r="A19" s="71" t="s">
        <v>1083</v>
      </c>
      <c r="B19" s="71" t="s">
        <v>397</v>
      </c>
      <c r="C19" s="71">
        <v>11</v>
      </c>
      <c r="D19" s="70">
        <v>11</v>
      </c>
    </row>
    <row r="20" spans="1:4" x14ac:dyDescent="0.3">
      <c r="A20" s="71" t="s">
        <v>1084</v>
      </c>
      <c r="B20" s="71" t="s">
        <v>400</v>
      </c>
      <c r="C20" s="71">
        <v>12</v>
      </c>
      <c r="D20" s="70">
        <v>12</v>
      </c>
    </row>
    <row r="21" spans="1:4" x14ac:dyDescent="0.3">
      <c r="A21" s="71" t="s">
        <v>1085</v>
      </c>
      <c r="B21" s="71" t="s">
        <v>1086</v>
      </c>
      <c r="C21" s="71" t="s">
        <v>1087</v>
      </c>
      <c r="D21" s="70" t="s">
        <v>1087</v>
      </c>
    </row>
    <row r="22" spans="1:4" x14ac:dyDescent="0.3">
      <c r="A22" s="71" t="s">
        <v>1088</v>
      </c>
      <c r="B22" s="71" t="s">
        <v>1089</v>
      </c>
      <c r="C22" s="71" t="s">
        <v>1090</v>
      </c>
      <c r="D22" s="70" t="s">
        <v>1090</v>
      </c>
    </row>
    <row r="23" spans="1:4" x14ac:dyDescent="0.3">
      <c r="A23" s="71" t="s">
        <v>1091</v>
      </c>
      <c r="B23" s="71" t="s">
        <v>1092</v>
      </c>
      <c r="C23" s="71" t="s">
        <v>1093</v>
      </c>
      <c r="D23" s="70" t="s">
        <v>1093</v>
      </c>
    </row>
    <row r="24" spans="1:4" x14ac:dyDescent="0.3">
      <c r="A24" s="71" t="s">
        <v>1094</v>
      </c>
      <c r="B24" s="71" t="s">
        <v>1095</v>
      </c>
      <c r="C24" s="71">
        <v>14</v>
      </c>
      <c r="D24" s="70">
        <v>14</v>
      </c>
    </row>
    <row r="25" spans="1:4" x14ac:dyDescent="0.3">
      <c r="A25" s="71" t="s">
        <v>1096</v>
      </c>
      <c r="B25" s="71" t="s">
        <v>423</v>
      </c>
      <c r="C25" s="71" t="s">
        <v>1097</v>
      </c>
      <c r="D25" s="70" t="s">
        <v>1097</v>
      </c>
    </row>
    <row r="26" spans="1:4" x14ac:dyDescent="0.3">
      <c r="A26" s="71" t="s">
        <v>1098</v>
      </c>
      <c r="B26" s="71" t="s">
        <v>427</v>
      </c>
      <c r="C26" s="71" t="s">
        <v>1099</v>
      </c>
      <c r="D26" s="70" t="s">
        <v>1099</v>
      </c>
    </row>
    <row r="27" spans="1:4" x14ac:dyDescent="0.3">
      <c r="A27" s="71" t="s">
        <v>1100</v>
      </c>
      <c r="B27" s="71" t="s">
        <v>1101</v>
      </c>
      <c r="C27" s="71" t="s">
        <v>1102</v>
      </c>
      <c r="D27" s="70" t="s">
        <v>1102</v>
      </c>
    </row>
    <row r="28" spans="1:4" x14ac:dyDescent="0.3">
      <c r="A28" s="71" t="s">
        <v>1103</v>
      </c>
      <c r="B28" s="71" t="s">
        <v>436</v>
      </c>
      <c r="C28" s="71">
        <v>16</v>
      </c>
      <c r="D28" s="70">
        <v>16</v>
      </c>
    </row>
    <row r="29" spans="1:4" x14ac:dyDescent="0.3">
      <c r="A29" s="71" t="s">
        <v>1104</v>
      </c>
      <c r="B29" s="71" t="s">
        <v>1105</v>
      </c>
      <c r="C29" s="71" t="s">
        <v>1106</v>
      </c>
      <c r="D29" s="70" t="s">
        <v>1106</v>
      </c>
    </row>
    <row r="30" spans="1:4" x14ac:dyDescent="0.3">
      <c r="A30" s="71" t="s">
        <v>1107</v>
      </c>
      <c r="B30" s="71" t="s">
        <v>1108</v>
      </c>
      <c r="C30" s="71" t="s">
        <v>1109</v>
      </c>
      <c r="D30" s="70" t="s">
        <v>1109</v>
      </c>
    </row>
    <row r="31" spans="1:4" x14ac:dyDescent="0.3">
      <c r="A31" s="71" t="s">
        <v>1110</v>
      </c>
      <c r="B31" s="71" t="s">
        <v>1111</v>
      </c>
      <c r="C31" s="71" t="s">
        <v>1112</v>
      </c>
      <c r="D31" s="70" t="s">
        <v>1112</v>
      </c>
    </row>
    <row r="32" spans="1:4" x14ac:dyDescent="0.3">
      <c r="A32" s="71" t="s">
        <v>1113</v>
      </c>
      <c r="B32" s="71" t="s">
        <v>449</v>
      </c>
      <c r="C32" s="71" t="s">
        <v>1114</v>
      </c>
      <c r="D32" s="70" t="s">
        <v>1114</v>
      </c>
    </row>
    <row r="33" spans="1:4" x14ac:dyDescent="0.3">
      <c r="A33" s="71" t="s">
        <v>1115</v>
      </c>
      <c r="B33" s="71" t="s">
        <v>442</v>
      </c>
      <c r="C33" s="71" t="s">
        <v>1116</v>
      </c>
      <c r="D33" s="70" t="s">
        <v>1116</v>
      </c>
    </row>
    <row r="34" spans="1:4" x14ac:dyDescent="0.3">
      <c r="A34" s="71" t="s">
        <v>1117</v>
      </c>
      <c r="B34" s="71" t="s">
        <v>447</v>
      </c>
      <c r="C34" s="71" t="s">
        <v>1118</v>
      </c>
      <c r="D34" s="70" t="s">
        <v>1118</v>
      </c>
    </row>
    <row r="35" spans="1:4" x14ac:dyDescent="0.3">
      <c r="A35" s="71" t="s">
        <v>1119</v>
      </c>
      <c r="B35" s="71" t="s">
        <v>1120</v>
      </c>
      <c r="C35" s="71" t="s">
        <v>1121</v>
      </c>
      <c r="D35" s="70" t="s">
        <v>1121</v>
      </c>
    </row>
    <row r="36" spans="1:4" x14ac:dyDescent="0.3">
      <c r="A36" s="71" t="s">
        <v>1122</v>
      </c>
      <c r="B36" s="71" t="s">
        <v>457</v>
      </c>
      <c r="C36" s="71" t="s">
        <v>1123</v>
      </c>
      <c r="D36" s="70" t="s">
        <v>1123</v>
      </c>
    </row>
    <row r="37" spans="1:4" x14ac:dyDescent="0.3">
      <c r="A37" s="71" t="s">
        <v>1124</v>
      </c>
      <c r="B37" s="71" t="s">
        <v>459</v>
      </c>
      <c r="C37" s="71" t="s">
        <v>1125</v>
      </c>
      <c r="D37" s="70" t="s">
        <v>1125</v>
      </c>
    </row>
    <row r="38" spans="1:4" x14ac:dyDescent="0.3">
      <c r="A38" s="71" t="s">
        <v>1126</v>
      </c>
      <c r="B38" s="71" t="s">
        <v>1127</v>
      </c>
      <c r="C38" s="71" t="s">
        <v>1128</v>
      </c>
      <c r="D38" s="70" t="s">
        <v>1128</v>
      </c>
    </row>
    <row r="39" spans="1:4" x14ac:dyDescent="0.3">
      <c r="A39" s="71" t="s">
        <v>1129</v>
      </c>
      <c r="B39" s="71" t="s">
        <v>469</v>
      </c>
      <c r="C39" s="71" t="s">
        <v>1130</v>
      </c>
      <c r="D39" s="70" t="s">
        <v>1130</v>
      </c>
    </row>
    <row r="40" spans="1:4" x14ac:dyDescent="0.3">
      <c r="A40" s="71" t="s">
        <v>1131</v>
      </c>
      <c r="B40" s="71" t="s">
        <v>1132</v>
      </c>
      <c r="C40" s="71" t="s">
        <v>1133</v>
      </c>
      <c r="D40" s="70" t="s">
        <v>1134</v>
      </c>
    </row>
    <row r="41" spans="1:4" x14ac:dyDescent="0.3">
      <c r="A41" s="71" t="s">
        <v>1135</v>
      </c>
      <c r="B41" s="71" t="s">
        <v>465</v>
      </c>
      <c r="C41" s="71" t="s">
        <v>1136</v>
      </c>
      <c r="D41" s="70" t="s">
        <v>1136</v>
      </c>
    </row>
    <row r="42" spans="1:4" x14ac:dyDescent="0.3">
      <c r="A42" s="71" t="s">
        <v>1137</v>
      </c>
      <c r="B42" s="71" t="s">
        <v>471</v>
      </c>
      <c r="C42" s="71" t="s">
        <v>1138</v>
      </c>
      <c r="D42" s="70" t="s">
        <v>1138</v>
      </c>
    </row>
    <row r="43" spans="1:4" x14ac:dyDescent="0.3">
      <c r="A43" s="71" t="s">
        <v>1139</v>
      </c>
      <c r="B43" s="71" t="s">
        <v>459</v>
      </c>
      <c r="C43" s="71" t="s">
        <v>1140</v>
      </c>
      <c r="D43" s="70" t="s">
        <v>1140</v>
      </c>
    </row>
    <row r="44" spans="1:4" x14ac:dyDescent="0.3">
      <c r="A44" s="71" t="s">
        <v>1141</v>
      </c>
      <c r="B44" s="71" t="s">
        <v>1142</v>
      </c>
      <c r="C44" s="71" t="s">
        <v>1143</v>
      </c>
      <c r="D44" s="70" t="s">
        <v>1143</v>
      </c>
    </row>
    <row r="45" spans="1:4" x14ac:dyDescent="0.3">
      <c r="A45" s="71" t="s">
        <v>1144</v>
      </c>
      <c r="B45" s="71" t="s">
        <v>490</v>
      </c>
      <c r="C45" s="71" t="s">
        <v>1145</v>
      </c>
      <c r="D45" s="70" t="s">
        <v>1145</v>
      </c>
    </row>
    <row r="46" spans="1:4" x14ac:dyDescent="0.3">
      <c r="A46" s="71" t="s">
        <v>1146</v>
      </c>
      <c r="B46" s="71" t="s">
        <v>1147</v>
      </c>
      <c r="C46" s="71" t="s">
        <v>1148</v>
      </c>
      <c r="D46" s="70" t="s">
        <v>1148</v>
      </c>
    </row>
    <row r="47" spans="1:4" x14ac:dyDescent="0.3">
      <c r="A47" s="71" t="s">
        <v>1149</v>
      </c>
      <c r="B47" s="71" t="s">
        <v>1150</v>
      </c>
      <c r="C47" s="71" t="s">
        <v>1151</v>
      </c>
      <c r="D47" s="70" t="s">
        <v>1151</v>
      </c>
    </row>
    <row r="48" spans="1:4" x14ac:dyDescent="0.3">
      <c r="A48" s="71" t="s">
        <v>1152</v>
      </c>
      <c r="B48" s="71" t="s">
        <v>1153</v>
      </c>
      <c r="C48" s="71" t="s">
        <v>1154</v>
      </c>
      <c r="D48" s="70" t="s">
        <v>1154</v>
      </c>
    </row>
    <row r="49" spans="1:4" x14ac:dyDescent="0.3">
      <c r="A49" s="71" t="s">
        <v>1155</v>
      </c>
      <c r="B49" s="71" t="s">
        <v>1156</v>
      </c>
      <c r="C49" s="71" t="s">
        <v>1157</v>
      </c>
      <c r="D49" s="70" t="s">
        <v>1157</v>
      </c>
    </row>
    <row r="50" spans="1:4" x14ac:dyDescent="0.3">
      <c r="A50" s="71" t="s">
        <v>1158</v>
      </c>
      <c r="B50" s="71" t="s">
        <v>1159</v>
      </c>
      <c r="C50" s="71" t="s">
        <v>1160</v>
      </c>
      <c r="D50" s="70" t="s">
        <v>1160</v>
      </c>
    </row>
    <row r="51" spans="1:4" x14ac:dyDescent="0.3">
      <c r="A51" s="71" t="s">
        <v>1161</v>
      </c>
      <c r="B51" s="71" t="s">
        <v>492</v>
      </c>
      <c r="C51" s="71" t="s">
        <v>1162</v>
      </c>
      <c r="D51" s="70" t="s">
        <v>1162</v>
      </c>
    </row>
    <row r="52" spans="1:4" x14ac:dyDescent="0.3">
      <c r="A52" s="71" t="s">
        <v>1163</v>
      </c>
      <c r="B52" s="71" t="s">
        <v>459</v>
      </c>
      <c r="C52" s="71" t="s">
        <v>1164</v>
      </c>
      <c r="D52" s="70" t="s">
        <v>1164</v>
      </c>
    </row>
    <row r="53" spans="1:4" x14ac:dyDescent="0.3">
      <c r="A53" s="71" t="s">
        <v>1165</v>
      </c>
      <c r="B53" s="71" t="s">
        <v>498</v>
      </c>
      <c r="C53" s="71" t="s">
        <v>1166</v>
      </c>
      <c r="D53" s="70" t="s">
        <v>1166</v>
      </c>
    </row>
    <row r="54" spans="1:4" x14ac:dyDescent="0.3">
      <c r="A54" s="71" t="s">
        <v>1167</v>
      </c>
      <c r="B54" s="71" t="s">
        <v>1168</v>
      </c>
      <c r="C54" s="71" t="s">
        <v>1169</v>
      </c>
      <c r="D54" s="70" t="s">
        <v>1169</v>
      </c>
    </row>
    <row r="55" spans="1:4" x14ac:dyDescent="0.3">
      <c r="A55" s="71" t="s">
        <v>1170</v>
      </c>
      <c r="B55" s="71" t="s">
        <v>1171</v>
      </c>
      <c r="C55" s="71" t="s">
        <v>1172</v>
      </c>
      <c r="D55" s="70" t="s">
        <v>1172</v>
      </c>
    </row>
    <row r="56" spans="1:4" ht="27.6" x14ac:dyDescent="0.3">
      <c r="A56" s="71" t="s">
        <v>1173</v>
      </c>
      <c r="B56" s="71" t="s">
        <v>1174</v>
      </c>
      <c r="C56" s="71" t="s">
        <v>1175</v>
      </c>
      <c r="D56" s="70" t="s">
        <v>1176</v>
      </c>
    </row>
    <row r="57" spans="1:4" x14ac:dyDescent="0.3">
      <c r="A57" s="71" t="s">
        <v>1177</v>
      </c>
      <c r="B57" s="71" t="s">
        <v>1178</v>
      </c>
      <c r="C57" s="71" t="s">
        <v>1179</v>
      </c>
      <c r="D57" s="70" t="s">
        <v>1179</v>
      </c>
    </row>
    <row r="58" spans="1:4" x14ac:dyDescent="0.3">
      <c r="A58" s="71" t="s">
        <v>1180</v>
      </c>
      <c r="B58" s="71" t="s">
        <v>501</v>
      </c>
      <c r="C58" s="71" t="s">
        <v>1181</v>
      </c>
      <c r="D58" s="70" t="s">
        <v>1181</v>
      </c>
    </row>
    <row r="59" spans="1:4" x14ac:dyDescent="0.3">
      <c r="A59" s="71" t="s">
        <v>1182</v>
      </c>
      <c r="B59" s="71" t="s">
        <v>1183</v>
      </c>
      <c r="C59" s="71" t="s">
        <v>1184</v>
      </c>
      <c r="D59" s="70" t="s">
        <v>1184</v>
      </c>
    </row>
    <row r="60" spans="1:4" x14ac:dyDescent="0.3">
      <c r="A60" s="71" t="s">
        <v>1185</v>
      </c>
      <c r="B60" s="71" t="s">
        <v>1186</v>
      </c>
      <c r="C60" s="71" t="s">
        <v>1187</v>
      </c>
      <c r="D60" s="70" t="s">
        <v>1187</v>
      </c>
    </row>
    <row r="61" spans="1:4" x14ac:dyDescent="0.3">
      <c r="A61" s="71" t="s">
        <v>1188</v>
      </c>
      <c r="B61" s="71" t="s">
        <v>515</v>
      </c>
      <c r="C61" s="71" t="s">
        <v>1189</v>
      </c>
      <c r="D61" s="70" t="s">
        <v>1189</v>
      </c>
    </row>
    <row r="62" spans="1:4" x14ac:dyDescent="0.3">
      <c r="A62" s="71" t="s">
        <v>1190</v>
      </c>
      <c r="B62" s="71" t="s">
        <v>1191</v>
      </c>
      <c r="C62" s="71" t="s">
        <v>1192</v>
      </c>
      <c r="D62" s="70" t="s">
        <v>1193</v>
      </c>
    </row>
    <row r="63" spans="1:4" x14ac:dyDescent="0.3">
      <c r="A63" s="71" t="s">
        <v>1194</v>
      </c>
      <c r="B63" s="71" t="s">
        <v>1195</v>
      </c>
      <c r="C63" s="71" t="s">
        <v>1196</v>
      </c>
      <c r="D63" s="70" t="s">
        <v>1197</v>
      </c>
    </row>
    <row r="64" spans="1:4" x14ac:dyDescent="0.3">
      <c r="A64" s="71" t="s">
        <v>1198</v>
      </c>
      <c r="B64" s="71" t="s">
        <v>1199</v>
      </c>
      <c r="C64" s="71" t="s">
        <v>0</v>
      </c>
      <c r="D64" s="70" t="s">
        <v>528</v>
      </c>
    </row>
    <row r="65" spans="1:4" x14ac:dyDescent="0.3">
      <c r="A65" s="71" t="s">
        <v>1200</v>
      </c>
      <c r="B65" s="71" t="s">
        <v>1201</v>
      </c>
      <c r="C65" s="71" t="s">
        <v>1202</v>
      </c>
      <c r="D65" s="70" t="s">
        <v>1203</v>
      </c>
    </row>
    <row r="66" spans="1:4" x14ac:dyDescent="0.3">
      <c r="A66" s="71" t="s">
        <v>1204</v>
      </c>
      <c r="B66" s="71" t="s">
        <v>1205</v>
      </c>
      <c r="C66" s="71" t="s">
        <v>1206</v>
      </c>
      <c r="D66" s="70" t="s">
        <v>1207</v>
      </c>
    </row>
    <row r="67" spans="1:4" x14ac:dyDescent="0.3">
      <c r="A67" s="71" t="s">
        <v>1208</v>
      </c>
      <c r="B67" s="71" t="s">
        <v>1209</v>
      </c>
      <c r="C67" s="71" t="s">
        <v>1210</v>
      </c>
      <c r="D67" s="70" t="s">
        <v>1211</v>
      </c>
    </row>
    <row r="68" spans="1:4" x14ac:dyDescent="0.3">
      <c r="A68" s="71" t="s">
        <v>1212</v>
      </c>
      <c r="B68" s="71" t="s">
        <v>1213</v>
      </c>
      <c r="C68" s="71" t="s">
        <v>1214</v>
      </c>
      <c r="D68" s="70" t="s">
        <v>1215</v>
      </c>
    </row>
    <row r="69" spans="1:4" x14ac:dyDescent="0.3">
      <c r="A69" s="71" t="s">
        <v>1216</v>
      </c>
      <c r="B69" s="71" t="s">
        <v>1217</v>
      </c>
      <c r="C69" s="71" t="s">
        <v>1218</v>
      </c>
      <c r="D69" s="70" t="s">
        <v>1219</v>
      </c>
    </row>
    <row r="70" spans="1:4" x14ac:dyDescent="0.3">
      <c r="A70" s="71" t="s">
        <v>1220</v>
      </c>
      <c r="B70" s="71" t="s">
        <v>1221</v>
      </c>
      <c r="C70" s="71" t="s">
        <v>1222</v>
      </c>
      <c r="D70" s="70" t="s">
        <v>1223</v>
      </c>
    </row>
    <row r="71" spans="1:4" x14ac:dyDescent="0.3">
      <c r="A71" s="71" t="s">
        <v>1224</v>
      </c>
      <c r="B71" s="71" t="s">
        <v>1225</v>
      </c>
      <c r="C71" s="71" t="s">
        <v>1197</v>
      </c>
      <c r="D71" s="70" t="s">
        <v>1226</v>
      </c>
    </row>
    <row r="72" spans="1:4" x14ac:dyDescent="0.3">
      <c r="A72" s="71" t="s">
        <v>1227</v>
      </c>
      <c r="B72" s="71" t="s">
        <v>1228</v>
      </c>
      <c r="C72" s="71" t="s">
        <v>528</v>
      </c>
      <c r="D72" s="70" t="s">
        <v>1229</v>
      </c>
    </row>
    <row r="73" spans="1:4" x14ac:dyDescent="0.3">
      <c r="A73" s="71" t="s">
        <v>1230</v>
      </c>
      <c r="B73" s="71" t="s">
        <v>1231</v>
      </c>
      <c r="C73" s="71" t="s">
        <v>1207</v>
      </c>
      <c r="D73" s="70" t="s">
        <v>1232</v>
      </c>
    </row>
    <row r="74" spans="1:4" x14ac:dyDescent="0.3">
      <c r="A74" s="71" t="s">
        <v>1233</v>
      </c>
      <c r="B74" s="71" t="s">
        <v>1234</v>
      </c>
      <c r="C74" s="71" t="s">
        <v>1211</v>
      </c>
      <c r="D74" s="70" t="s">
        <v>1235</v>
      </c>
    </row>
    <row r="75" spans="1:4" x14ac:dyDescent="0.3">
      <c r="A75" s="71" t="s">
        <v>1236</v>
      </c>
      <c r="B75" s="71" t="s">
        <v>1237</v>
      </c>
      <c r="C75" s="71" t="s">
        <v>1238</v>
      </c>
      <c r="D75" s="70" t="s">
        <v>1239</v>
      </c>
    </row>
    <row r="76" spans="1:4" x14ac:dyDescent="0.3">
      <c r="A76" s="71" t="s">
        <v>1240</v>
      </c>
      <c r="B76" s="71" t="s">
        <v>1241</v>
      </c>
      <c r="C76" s="71" t="s">
        <v>1242</v>
      </c>
      <c r="D76" s="70" t="s">
        <v>1243</v>
      </c>
    </row>
    <row r="77" spans="1:4" x14ac:dyDescent="0.3">
      <c r="A77" s="71" t="s">
        <v>1244</v>
      </c>
      <c r="B77" s="71" t="s">
        <v>1245</v>
      </c>
      <c r="C77" s="71" t="s">
        <v>1246</v>
      </c>
      <c r="D77" s="70" t="s">
        <v>1247</v>
      </c>
    </row>
    <row r="78" spans="1:4" x14ac:dyDescent="0.3">
      <c r="A78" s="71" t="s">
        <v>1248</v>
      </c>
      <c r="B78" s="71" t="s">
        <v>1249</v>
      </c>
      <c r="C78" s="71" t="s">
        <v>1250</v>
      </c>
      <c r="D78" s="70" t="s">
        <v>1251</v>
      </c>
    </row>
    <row r="79" spans="1:4" x14ac:dyDescent="0.3">
      <c r="A79" s="71" t="s">
        <v>1252</v>
      </c>
      <c r="B79" s="71" t="s">
        <v>1253</v>
      </c>
      <c r="C79" s="71" t="s">
        <v>1254</v>
      </c>
      <c r="D79" s="70" t="s">
        <v>1255</v>
      </c>
    </row>
    <row r="80" spans="1:4" x14ac:dyDescent="0.3">
      <c r="A80" s="71" t="s">
        <v>1256</v>
      </c>
      <c r="B80" s="71" t="s">
        <v>1257</v>
      </c>
      <c r="C80" s="71" t="s">
        <v>1258</v>
      </c>
      <c r="D80" s="70" t="s">
        <v>1259</v>
      </c>
    </row>
    <row r="81" spans="1:4" x14ac:dyDescent="0.3">
      <c r="A81" s="71" t="s">
        <v>1260</v>
      </c>
      <c r="B81" s="71" t="s">
        <v>1261</v>
      </c>
      <c r="C81" s="71" t="s">
        <v>1262</v>
      </c>
      <c r="D81" s="70" t="s">
        <v>1263</v>
      </c>
    </row>
    <row r="82" spans="1:4" x14ac:dyDescent="0.3">
      <c r="A82" s="71" t="s">
        <v>1264</v>
      </c>
      <c r="B82" s="71" t="s">
        <v>1265</v>
      </c>
      <c r="C82" s="71" t="s">
        <v>1266</v>
      </c>
      <c r="D82" s="70" t="s">
        <v>1267</v>
      </c>
    </row>
    <row r="83" spans="1:4" x14ac:dyDescent="0.3">
      <c r="A83" s="71" t="s">
        <v>1268</v>
      </c>
      <c r="B83" s="71" t="s">
        <v>1269</v>
      </c>
      <c r="C83" s="71" t="s">
        <v>0</v>
      </c>
      <c r="D83" s="70" t="s">
        <v>1270</v>
      </c>
    </row>
    <row r="84" spans="1:4" x14ac:dyDescent="0.3">
      <c r="A84" s="71" t="s">
        <v>1271</v>
      </c>
      <c r="B84" s="71" t="s">
        <v>596</v>
      </c>
      <c r="C84" s="71" t="s">
        <v>1226</v>
      </c>
      <c r="D84" s="70" t="s">
        <v>1272</v>
      </c>
    </row>
    <row r="85" spans="1:4" x14ac:dyDescent="0.3">
      <c r="A85" s="71" t="s">
        <v>1273</v>
      </c>
      <c r="B85" s="71" t="s">
        <v>1274</v>
      </c>
      <c r="C85" s="71" t="s">
        <v>1229</v>
      </c>
      <c r="D85" s="70" t="s">
        <v>1275</v>
      </c>
    </row>
    <row r="86" spans="1:4" x14ac:dyDescent="0.3">
      <c r="A86" s="71" t="s">
        <v>1276</v>
      </c>
      <c r="B86" s="71" t="s">
        <v>602</v>
      </c>
      <c r="C86" s="71" t="s">
        <v>1277</v>
      </c>
      <c r="D86" s="70" t="s">
        <v>1278</v>
      </c>
    </row>
    <row r="87" spans="1:4" x14ac:dyDescent="0.3">
      <c r="A87" s="71" t="s">
        <v>1279</v>
      </c>
      <c r="B87" s="71" t="s">
        <v>606</v>
      </c>
      <c r="C87" s="71" t="s">
        <v>1280</v>
      </c>
      <c r="D87" s="70" t="s">
        <v>1281</v>
      </c>
    </row>
    <row r="88" spans="1:4" x14ac:dyDescent="0.3">
      <c r="A88" s="71" t="s">
        <v>1282</v>
      </c>
      <c r="B88" s="71" t="s">
        <v>1283</v>
      </c>
      <c r="C88" s="71" t="s">
        <v>1243</v>
      </c>
      <c r="D88" s="70" t="s">
        <v>1284</v>
      </c>
    </row>
    <row r="89" spans="1:4" x14ac:dyDescent="0.3">
      <c r="A89" s="71" t="s">
        <v>1285</v>
      </c>
      <c r="B89" s="71" t="s">
        <v>1286</v>
      </c>
      <c r="C89" s="71" t="s">
        <v>1247</v>
      </c>
      <c r="D89" s="70" t="s">
        <v>1287</v>
      </c>
    </row>
    <row r="90" spans="1:4" x14ac:dyDescent="0.3">
      <c r="A90" s="71" t="s">
        <v>1288</v>
      </c>
      <c r="B90" s="71" t="s">
        <v>1289</v>
      </c>
      <c r="C90" s="71" t="s">
        <v>1251</v>
      </c>
      <c r="D90" s="70" t="s">
        <v>1290</v>
      </c>
    </row>
    <row r="91" spans="1:4" x14ac:dyDescent="0.3">
      <c r="A91" s="71" t="s">
        <v>1291</v>
      </c>
      <c r="B91" s="71" t="s">
        <v>1292</v>
      </c>
      <c r="C91" s="71" t="s">
        <v>1255</v>
      </c>
      <c r="D91" s="70" t="s">
        <v>1293</v>
      </c>
    </row>
    <row r="92" spans="1:4" x14ac:dyDescent="0.3">
      <c r="A92" s="71" t="s">
        <v>1294</v>
      </c>
      <c r="B92" s="71" t="s">
        <v>630</v>
      </c>
      <c r="C92" s="71" t="s">
        <v>1272</v>
      </c>
      <c r="D92" s="70" t="s">
        <v>1295</v>
      </c>
    </row>
    <row r="93" spans="1:4" x14ac:dyDescent="0.3">
      <c r="A93" s="71" t="s">
        <v>1296</v>
      </c>
      <c r="B93" s="71" t="s">
        <v>1297</v>
      </c>
      <c r="C93" s="71" t="s">
        <v>1275</v>
      </c>
      <c r="D93" s="70" t="s">
        <v>1298</v>
      </c>
    </row>
    <row r="94" spans="1:4" x14ac:dyDescent="0.3">
      <c r="A94" s="71" t="s">
        <v>1299</v>
      </c>
      <c r="B94" s="71" t="s">
        <v>1300</v>
      </c>
      <c r="C94" s="71" t="s">
        <v>1301</v>
      </c>
      <c r="D94" s="70" t="s">
        <v>1302</v>
      </c>
    </row>
    <row r="95" spans="1:4" x14ac:dyDescent="0.3">
      <c r="A95" s="71" t="s">
        <v>1303</v>
      </c>
      <c r="B95" s="71" t="s">
        <v>1304</v>
      </c>
      <c r="C95" s="71" t="s">
        <v>1305</v>
      </c>
      <c r="D95" s="70" t="s">
        <v>1306</v>
      </c>
    </row>
    <row r="96" spans="1:4" x14ac:dyDescent="0.3">
      <c r="A96" s="71" t="s">
        <v>1307</v>
      </c>
      <c r="B96" s="71" t="s">
        <v>1308</v>
      </c>
      <c r="C96" s="71" t="s">
        <v>1309</v>
      </c>
      <c r="D96" s="70" t="s">
        <v>1310</v>
      </c>
    </row>
    <row r="97" spans="1:4" x14ac:dyDescent="0.3">
      <c r="A97" s="71" t="s">
        <v>1311</v>
      </c>
      <c r="B97" s="71" t="s">
        <v>1312</v>
      </c>
      <c r="C97" s="71" t="s">
        <v>1284</v>
      </c>
      <c r="D97" s="70" t="s">
        <v>1313</v>
      </c>
    </row>
    <row r="98" spans="1:4" x14ac:dyDescent="0.3">
      <c r="A98" s="71" t="s">
        <v>1314</v>
      </c>
      <c r="B98" s="72" t="s">
        <v>1315</v>
      </c>
      <c r="C98" s="71" t="s">
        <v>1287</v>
      </c>
      <c r="D98" s="70" t="s">
        <v>1316</v>
      </c>
    </row>
    <row r="99" spans="1:4" x14ac:dyDescent="0.3">
      <c r="A99" s="71" t="s">
        <v>1317</v>
      </c>
      <c r="B99" s="71" t="s">
        <v>1318</v>
      </c>
      <c r="C99" s="71" t="s">
        <v>1295</v>
      </c>
      <c r="D99" s="70" t="s">
        <v>1319</v>
      </c>
    </row>
    <row r="100" spans="1:4" x14ac:dyDescent="0.3">
      <c r="A100" s="71" t="s">
        <v>1320</v>
      </c>
      <c r="B100" s="71" t="s">
        <v>1321</v>
      </c>
      <c r="C100" s="71" t="s">
        <v>1322</v>
      </c>
      <c r="D100" s="70" t="s">
        <v>1323</v>
      </c>
    </row>
    <row r="101" spans="1:4" x14ac:dyDescent="0.3">
      <c r="A101" s="71" t="s">
        <v>1324</v>
      </c>
      <c r="B101" s="71" t="s">
        <v>1325</v>
      </c>
      <c r="C101" s="71">
        <v>26</v>
      </c>
      <c r="D101" s="70">
        <v>28</v>
      </c>
    </row>
    <row r="102" spans="1:4" x14ac:dyDescent="0.3">
      <c r="A102" s="71" t="s">
        <v>1326</v>
      </c>
      <c r="B102" s="71" t="s">
        <v>656</v>
      </c>
      <c r="C102" s="71">
        <v>27</v>
      </c>
      <c r="D102" s="70">
        <v>29</v>
      </c>
    </row>
    <row r="103" spans="1:4" x14ac:dyDescent="0.3">
      <c r="A103" s="71" t="s">
        <v>1327</v>
      </c>
      <c r="B103" s="71" t="s">
        <v>659</v>
      </c>
      <c r="C103" s="71">
        <v>28</v>
      </c>
      <c r="D103" s="70">
        <v>30</v>
      </c>
    </row>
    <row r="104" spans="1:4" x14ac:dyDescent="0.3">
      <c r="A104" s="71" t="s">
        <v>1328</v>
      </c>
      <c r="B104" s="71" t="s">
        <v>663</v>
      </c>
      <c r="C104" s="71">
        <v>29</v>
      </c>
      <c r="D104" s="70">
        <v>31</v>
      </c>
    </row>
    <row r="105" spans="1:4" x14ac:dyDescent="0.3">
      <c r="A105" s="71" t="s">
        <v>1329</v>
      </c>
      <c r="B105" s="71" t="s">
        <v>1330</v>
      </c>
      <c r="C105" s="71" t="s">
        <v>0</v>
      </c>
      <c r="D105" s="70">
        <v>32</v>
      </c>
    </row>
    <row r="106" spans="1:4" x14ac:dyDescent="0.3">
      <c r="A106" s="71" t="s">
        <v>1331</v>
      </c>
      <c r="B106" s="71" t="s">
        <v>1332</v>
      </c>
      <c r="C106" s="71" t="s">
        <v>0</v>
      </c>
      <c r="D106" s="70">
        <v>33</v>
      </c>
    </row>
    <row r="107" spans="1:4" x14ac:dyDescent="0.3">
      <c r="A107" s="71" t="s">
        <v>1333</v>
      </c>
      <c r="B107" s="71" t="s">
        <v>1334</v>
      </c>
      <c r="C107" s="71">
        <v>30</v>
      </c>
      <c r="D107" s="70">
        <v>34</v>
      </c>
    </row>
    <row r="108" spans="1:4" x14ac:dyDescent="0.3">
      <c r="A108" s="71" t="s">
        <v>1335</v>
      </c>
      <c r="B108" s="71" t="s">
        <v>670</v>
      </c>
      <c r="C108" s="71">
        <v>31</v>
      </c>
      <c r="D108" s="70">
        <v>35</v>
      </c>
    </row>
    <row r="109" spans="1:4" x14ac:dyDescent="0.3">
      <c r="A109" s="71" t="s">
        <v>1336</v>
      </c>
      <c r="B109" s="71" t="s">
        <v>673</v>
      </c>
      <c r="C109" s="71" t="s">
        <v>1337</v>
      </c>
      <c r="D109" s="70" t="s">
        <v>1338</v>
      </c>
    </row>
    <row r="110" spans="1:4" x14ac:dyDescent="0.3">
      <c r="A110" s="71" t="s">
        <v>1339</v>
      </c>
      <c r="B110" s="71" t="s">
        <v>683</v>
      </c>
      <c r="C110" s="71" t="s">
        <v>1340</v>
      </c>
      <c r="D110" s="70" t="s">
        <v>1341</v>
      </c>
    </row>
    <row r="111" spans="1:4" x14ac:dyDescent="0.3">
      <c r="A111" s="71" t="s">
        <v>1342</v>
      </c>
      <c r="B111" s="71" t="s">
        <v>677</v>
      </c>
      <c r="C111" s="71" t="s">
        <v>1343</v>
      </c>
      <c r="D111" s="70" t="s">
        <v>1344</v>
      </c>
    </row>
    <row r="112" spans="1:4" x14ac:dyDescent="0.3">
      <c r="A112" s="71" t="s">
        <v>1345</v>
      </c>
      <c r="B112" s="71" t="s">
        <v>680</v>
      </c>
      <c r="C112" s="71" t="s">
        <v>1346</v>
      </c>
      <c r="D112" s="70" t="s">
        <v>1347</v>
      </c>
    </row>
    <row r="113" spans="1:4" x14ac:dyDescent="0.3">
      <c r="A113" s="71" t="s">
        <v>1348</v>
      </c>
      <c r="B113" s="71" t="s">
        <v>685</v>
      </c>
      <c r="C113" s="71" t="s">
        <v>1349</v>
      </c>
      <c r="D113" s="70" t="s">
        <v>1350</v>
      </c>
    </row>
    <row r="114" spans="1:4" x14ac:dyDescent="0.3">
      <c r="A114" s="71" t="s">
        <v>1351</v>
      </c>
      <c r="B114" s="71" t="s">
        <v>687</v>
      </c>
      <c r="C114" s="71">
        <v>33</v>
      </c>
      <c r="D114" s="70">
        <v>37</v>
      </c>
    </row>
    <row r="115" spans="1:4" x14ac:dyDescent="0.3">
      <c r="A115" s="71" t="s">
        <v>1352</v>
      </c>
      <c r="B115" s="71" t="s">
        <v>1353</v>
      </c>
      <c r="C115" s="71" t="s">
        <v>1354</v>
      </c>
      <c r="D115" s="70" t="s">
        <v>1355</v>
      </c>
    </row>
    <row r="116" spans="1:4" x14ac:dyDescent="0.3">
      <c r="A116" s="71" t="s">
        <v>1356</v>
      </c>
      <c r="B116" s="71" t="s">
        <v>1357</v>
      </c>
      <c r="C116" s="71" t="s">
        <v>1358</v>
      </c>
      <c r="D116" s="70" t="s">
        <v>1359</v>
      </c>
    </row>
    <row r="117" spans="1:4" x14ac:dyDescent="0.3">
      <c r="A117" s="71" t="s">
        <v>1360</v>
      </c>
      <c r="B117" s="71" t="s">
        <v>1361</v>
      </c>
      <c r="C117" s="71" t="s">
        <v>1362</v>
      </c>
      <c r="D117" s="70" t="s">
        <v>1363</v>
      </c>
    </row>
    <row r="118" spans="1:4" x14ac:dyDescent="0.3">
      <c r="A118" s="71" t="s">
        <v>1364</v>
      </c>
      <c r="B118" s="71" t="s">
        <v>1365</v>
      </c>
      <c r="C118" s="71" t="s">
        <v>1366</v>
      </c>
      <c r="D118" s="70" t="s">
        <v>1367</v>
      </c>
    </row>
    <row r="119" spans="1:4" x14ac:dyDescent="0.3">
      <c r="A119" s="71" t="s">
        <v>1368</v>
      </c>
      <c r="B119" s="71" t="s">
        <v>1369</v>
      </c>
      <c r="C119" s="71" t="s">
        <v>1370</v>
      </c>
      <c r="D119" s="70" t="s">
        <v>1371</v>
      </c>
    </row>
    <row r="120" spans="1:4" x14ac:dyDescent="0.3">
      <c r="A120" s="71" t="s">
        <v>1372</v>
      </c>
      <c r="B120" s="71" t="s">
        <v>1373</v>
      </c>
      <c r="C120" s="71" t="s">
        <v>1374</v>
      </c>
      <c r="D120" s="70" t="s">
        <v>1375</v>
      </c>
    </row>
    <row r="121" spans="1:4" x14ac:dyDescent="0.3">
      <c r="A121" s="71" t="s">
        <v>1376</v>
      </c>
      <c r="B121" s="71" t="s">
        <v>1377</v>
      </c>
      <c r="C121" s="71" t="s">
        <v>1378</v>
      </c>
      <c r="D121" s="70" t="s">
        <v>1379</v>
      </c>
    </row>
    <row r="122" spans="1:4" x14ac:dyDescent="0.3">
      <c r="A122" s="71" t="s">
        <v>1380</v>
      </c>
      <c r="B122" s="71" t="s">
        <v>1381</v>
      </c>
      <c r="C122" s="71" t="s">
        <v>1382</v>
      </c>
      <c r="D122" s="70" t="s">
        <v>1383</v>
      </c>
    </row>
    <row r="123" spans="1:4" x14ac:dyDescent="0.3">
      <c r="A123" s="71" t="s">
        <v>1384</v>
      </c>
      <c r="B123" s="71" t="s">
        <v>1385</v>
      </c>
      <c r="C123" s="71" t="s">
        <v>0</v>
      </c>
      <c r="D123" s="70" t="s">
        <v>1386</v>
      </c>
    </row>
    <row r="124" spans="1:4" x14ac:dyDescent="0.3">
      <c r="A124" s="71" t="s">
        <v>1387</v>
      </c>
      <c r="B124" s="71" t="s">
        <v>1388</v>
      </c>
      <c r="C124" s="71" t="s">
        <v>0</v>
      </c>
      <c r="D124" s="70" t="s">
        <v>1389</v>
      </c>
    </row>
    <row r="125" spans="1:4" x14ac:dyDescent="0.3">
      <c r="A125" s="71" t="s">
        <v>1390</v>
      </c>
      <c r="B125" s="71" t="s">
        <v>1391</v>
      </c>
      <c r="C125" s="71" t="s">
        <v>0</v>
      </c>
      <c r="D125" s="70" t="s">
        <v>1392</v>
      </c>
    </row>
    <row r="126" spans="1:4" x14ac:dyDescent="0.3">
      <c r="A126" s="71" t="s">
        <v>1393</v>
      </c>
      <c r="B126" s="71" t="s">
        <v>1394</v>
      </c>
      <c r="C126" s="71" t="s">
        <v>0</v>
      </c>
      <c r="D126" s="70" t="s">
        <v>1395</v>
      </c>
    </row>
    <row r="127" spans="1:4" x14ac:dyDescent="0.3">
      <c r="A127" s="71" t="s">
        <v>1396</v>
      </c>
      <c r="B127" s="71" t="s">
        <v>1397</v>
      </c>
      <c r="C127" s="71" t="s">
        <v>0</v>
      </c>
      <c r="D127" s="70" t="s">
        <v>1398</v>
      </c>
    </row>
    <row r="128" spans="1:4" x14ac:dyDescent="0.3">
      <c r="A128" s="71" t="s">
        <v>1399</v>
      </c>
      <c r="B128" s="71" t="s">
        <v>1400</v>
      </c>
      <c r="C128" s="71">
        <v>36</v>
      </c>
      <c r="D128" s="70">
        <v>40</v>
      </c>
    </row>
    <row r="129" spans="1:4" x14ac:dyDescent="0.3">
      <c r="A129" s="71" t="s">
        <v>1401</v>
      </c>
      <c r="B129" s="71" t="s">
        <v>1402</v>
      </c>
      <c r="C129" s="71" t="s">
        <v>0</v>
      </c>
      <c r="D129" s="70" t="s">
        <v>1403</v>
      </c>
    </row>
    <row r="130" spans="1:4" x14ac:dyDescent="0.3">
      <c r="A130" s="71" t="s">
        <v>1404</v>
      </c>
      <c r="B130" s="71" t="s">
        <v>1405</v>
      </c>
      <c r="C130" s="71" t="s">
        <v>0</v>
      </c>
      <c r="D130" s="70" t="s">
        <v>1406</v>
      </c>
    </row>
    <row r="131" spans="1:4" x14ac:dyDescent="0.3">
      <c r="A131" s="71" t="s">
        <v>1407</v>
      </c>
      <c r="B131" s="71" t="s">
        <v>1408</v>
      </c>
      <c r="C131" s="71" t="s">
        <v>0</v>
      </c>
      <c r="D131" s="70" t="s">
        <v>1409</v>
      </c>
    </row>
    <row r="132" spans="1:4" x14ac:dyDescent="0.3">
      <c r="A132" s="71" t="s">
        <v>1410</v>
      </c>
      <c r="B132" s="71" t="s">
        <v>1411</v>
      </c>
      <c r="C132" s="71" t="s">
        <v>1412</v>
      </c>
      <c r="D132" s="70" t="s">
        <v>1413</v>
      </c>
    </row>
    <row r="133" spans="1:4" x14ac:dyDescent="0.3">
      <c r="A133" s="71" t="s">
        <v>1414</v>
      </c>
      <c r="B133" s="71" t="s">
        <v>1415</v>
      </c>
      <c r="C133" s="71" t="s">
        <v>0</v>
      </c>
      <c r="D133" s="70" t="s">
        <v>1416</v>
      </c>
    </row>
    <row r="134" spans="1:4" x14ac:dyDescent="0.3">
      <c r="A134" s="71" t="s">
        <v>1417</v>
      </c>
      <c r="B134" s="71" t="s">
        <v>1418</v>
      </c>
      <c r="C134" s="71" t="s">
        <v>0</v>
      </c>
      <c r="D134" s="70" t="s">
        <v>1419</v>
      </c>
    </row>
    <row r="135" spans="1:4" x14ac:dyDescent="0.3">
      <c r="A135" s="71" t="s">
        <v>1420</v>
      </c>
      <c r="B135" s="71" t="s">
        <v>1421</v>
      </c>
      <c r="C135" s="71" t="s">
        <v>0</v>
      </c>
      <c r="D135" s="70" t="s">
        <v>1422</v>
      </c>
    </row>
    <row r="136" spans="1:4" x14ac:dyDescent="0.3">
      <c r="A136" s="71" t="s">
        <v>1423</v>
      </c>
      <c r="B136" s="71" t="s">
        <v>766</v>
      </c>
      <c r="C136" s="71" t="s">
        <v>1424</v>
      </c>
      <c r="D136" s="70" t="s">
        <v>1425</v>
      </c>
    </row>
    <row r="137" spans="1:4" x14ac:dyDescent="0.3">
      <c r="A137" s="71" t="s">
        <v>1426</v>
      </c>
      <c r="B137" s="71" t="s">
        <v>770</v>
      </c>
      <c r="C137" s="71" t="s">
        <v>1427</v>
      </c>
      <c r="D137" s="70" t="s">
        <v>1428</v>
      </c>
    </row>
    <row r="138" spans="1:4" x14ac:dyDescent="0.3">
      <c r="A138" s="71" t="s">
        <v>1429</v>
      </c>
      <c r="B138" s="71" t="s">
        <v>1430</v>
      </c>
      <c r="C138" s="71">
        <v>38</v>
      </c>
      <c r="D138" s="70">
        <v>42</v>
      </c>
    </row>
    <row r="139" spans="1:4" x14ac:dyDescent="0.3">
      <c r="A139" s="71" t="s">
        <v>1431</v>
      </c>
      <c r="B139" s="71" t="s">
        <v>1432</v>
      </c>
      <c r="C139" s="71" t="s">
        <v>0</v>
      </c>
      <c r="D139" s="70" t="s">
        <v>1433</v>
      </c>
    </row>
    <row r="140" spans="1:4" x14ac:dyDescent="0.3">
      <c r="A140" s="71" t="s">
        <v>1434</v>
      </c>
      <c r="B140" s="71" t="s">
        <v>1435</v>
      </c>
      <c r="C140" s="71" t="s">
        <v>0</v>
      </c>
      <c r="D140" s="70" t="s">
        <v>1436</v>
      </c>
    </row>
    <row r="141" spans="1:4" x14ac:dyDescent="0.3">
      <c r="A141" s="71" t="s">
        <v>1437</v>
      </c>
      <c r="B141" s="71" t="s">
        <v>1438</v>
      </c>
      <c r="C141" s="71" t="s">
        <v>0</v>
      </c>
      <c r="D141" s="70" t="s">
        <v>1439</v>
      </c>
    </row>
    <row r="142" spans="1:4" x14ac:dyDescent="0.3">
      <c r="A142" s="71" t="s">
        <v>1440</v>
      </c>
      <c r="B142" s="71" t="s">
        <v>789</v>
      </c>
      <c r="C142" s="71" t="s">
        <v>1379</v>
      </c>
      <c r="D142" s="70" t="s">
        <v>1441</v>
      </c>
    </row>
    <row r="143" spans="1:4" x14ac:dyDescent="0.3">
      <c r="A143" s="71" t="s">
        <v>1442</v>
      </c>
      <c r="B143" s="71" t="s">
        <v>1443</v>
      </c>
      <c r="C143" s="71" t="s">
        <v>1383</v>
      </c>
      <c r="D143" s="70" t="s">
        <v>1444</v>
      </c>
    </row>
    <row r="144" spans="1:4" x14ac:dyDescent="0.3">
      <c r="A144" s="71" t="s">
        <v>1445</v>
      </c>
      <c r="B144" s="71" t="s">
        <v>796</v>
      </c>
      <c r="C144" s="71" t="s">
        <v>1386</v>
      </c>
      <c r="D144" s="70" t="s">
        <v>1446</v>
      </c>
    </row>
    <row r="145" spans="1:4" x14ac:dyDescent="0.3">
      <c r="A145" s="71" t="s">
        <v>1447</v>
      </c>
      <c r="B145" s="71" t="s">
        <v>1448</v>
      </c>
      <c r="C145" s="71" t="s">
        <v>0</v>
      </c>
      <c r="D145" s="70" t="s">
        <v>798</v>
      </c>
    </row>
    <row r="146" spans="1:4" x14ac:dyDescent="0.3">
      <c r="A146" s="71" t="s">
        <v>1449</v>
      </c>
      <c r="B146" s="71" t="s">
        <v>1450</v>
      </c>
      <c r="C146" s="71" t="s">
        <v>0</v>
      </c>
      <c r="D146" s="70" t="s">
        <v>1451</v>
      </c>
    </row>
    <row r="147" spans="1:4" x14ac:dyDescent="0.3">
      <c r="A147" s="71" t="s">
        <v>1452</v>
      </c>
      <c r="B147" s="71" t="s">
        <v>1453</v>
      </c>
      <c r="C147" s="71" t="s">
        <v>1454</v>
      </c>
      <c r="D147" s="70" t="s">
        <v>1455</v>
      </c>
    </row>
    <row r="148" spans="1:4" x14ac:dyDescent="0.3">
      <c r="A148" s="71" t="s">
        <v>1456</v>
      </c>
      <c r="B148" s="71" t="s">
        <v>809</v>
      </c>
      <c r="C148" s="71" t="s">
        <v>1457</v>
      </c>
      <c r="D148" s="70" t="s">
        <v>1458</v>
      </c>
    </row>
    <row r="149" spans="1:4" x14ac:dyDescent="0.3">
      <c r="A149" s="71" t="s">
        <v>1459</v>
      </c>
      <c r="B149" s="71" t="s">
        <v>1460</v>
      </c>
      <c r="C149" s="71" t="s">
        <v>1461</v>
      </c>
      <c r="D149" s="70" t="s">
        <v>1462</v>
      </c>
    </row>
    <row r="150" spans="1:4" x14ac:dyDescent="0.3">
      <c r="A150" s="71" t="s">
        <v>1463</v>
      </c>
      <c r="B150" s="71" t="s">
        <v>1464</v>
      </c>
      <c r="C150" s="71">
        <v>41</v>
      </c>
      <c r="D150" s="70">
        <v>45</v>
      </c>
    </row>
    <row r="151" spans="1:4" x14ac:dyDescent="0.3">
      <c r="A151" s="71" t="s">
        <v>1465</v>
      </c>
      <c r="B151" s="71" t="s">
        <v>819</v>
      </c>
      <c r="C151" s="71" t="s">
        <v>1466</v>
      </c>
      <c r="D151" s="70" t="s">
        <v>1467</v>
      </c>
    </row>
    <row r="152" spans="1:4" x14ac:dyDescent="0.3">
      <c r="A152" s="71" t="s">
        <v>1468</v>
      </c>
      <c r="B152" s="71" t="s">
        <v>822</v>
      </c>
      <c r="C152" s="71" t="s">
        <v>1469</v>
      </c>
      <c r="D152" s="70" t="s">
        <v>1470</v>
      </c>
    </row>
    <row r="153" spans="1:4" x14ac:dyDescent="0.3">
      <c r="A153" s="71" t="s">
        <v>1471</v>
      </c>
      <c r="B153" s="71" t="s">
        <v>1472</v>
      </c>
      <c r="C153" s="71" t="s">
        <v>1473</v>
      </c>
      <c r="D153" s="70" t="s">
        <v>1474</v>
      </c>
    </row>
    <row r="154" spans="1:4" x14ac:dyDescent="0.3">
      <c r="A154" s="71" t="s">
        <v>1475</v>
      </c>
      <c r="B154" s="71" t="s">
        <v>1476</v>
      </c>
      <c r="C154" s="71" t="s">
        <v>1477</v>
      </c>
      <c r="D154" s="70" t="s">
        <v>1478</v>
      </c>
    </row>
    <row r="155" spans="1:4" x14ac:dyDescent="0.3">
      <c r="A155" s="71" t="s">
        <v>1479</v>
      </c>
      <c r="B155" s="71" t="s">
        <v>834</v>
      </c>
      <c r="C155" s="71" t="s">
        <v>1441</v>
      </c>
      <c r="D155" s="70" t="s">
        <v>1480</v>
      </c>
    </row>
    <row r="156" spans="1:4" x14ac:dyDescent="0.3">
      <c r="A156" s="71" t="s">
        <v>1481</v>
      </c>
      <c r="B156" s="71" t="s">
        <v>1482</v>
      </c>
      <c r="C156" s="71" t="s">
        <v>1483</v>
      </c>
      <c r="D156" s="70" t="s">
        <v>1484</v>
      </c>
    </row>
    <row r="157" spans="1:4" x14ac:dyDescent="0.3">
      <c r="A157" s="71" t="s">
        <v>1485</v>
      </c>
      <c r="B157" s="71" t="s">
        <v>1486</v>
      </c>
      <c r="C157" s="71" t="s">
        <v>1487</v>
      </c>
      <c r="D157" s="70" t="s">
        <v>1488</v>
      </c>
    </row>
    <row r="158" spans="1:4" x14ac:dyDescent="0.3">
      <c r="A158" s="71" t="s">
        <v>1489</v>
      </c>
      <c r="B158" s="71" t="s">
        <v>1490</v>
      </c>
      <c r="C158" s="71" t="s">
        <v>1491</v>
      </c>
      <c r="D158" s="70" t="s">
        <v>1492</v>
      </c>
    </row>
    <row r="159" spans="1:4" x14ac:dyDescent="0.3">
      <c r="A159" s="71" t="s">
        <v>1493</v>
      </c>
      <c r="B159" s="71" t="s">
        <v>1494</v>
      </c>
      <c r="C159" s="71" t="s">
        <v>1495</v>
      </c>
      <c r="D159" s="70" t="s">
        <v>1496</v>
      </c>
    </row>
    <row r="160" spans="1:4" x14ac:dyDescent="0.3">
      <c r="A160" s="71" t="s">
        <v>1497</v>
      </c>
      <c r="B160" s="71" t="s">
        <v>1498</v>
      </c>
      <c r="C160" s="71" t="s">
        <v>1499</v>
      </c>
      <c r="D160" s="70" t="s">
        <v>1500</v>
      </c>
    </row>
    <row r="161" spans="1:4" x14ac:dyDescent="0.3">
      <c r="A161" s="71" t="s">
        <v>1501</v>
      </c>
      <c r="B161" s="71" t="s">
        <v>1502</v>
      </c>
      <c r="C161" s="71" t="s">
        <v>1503</v>
      </c>
      <c r="D161" s="70" t="s">
        <v>1504</v>
      </c>
    </row>
    <row r="162" spans="1:4" x14ac:dyDescent="0.3">
      <c r="A162" s="71" t="s">
        <v>1505</v>
      </c>
      <c r="B162" s="71" t="s">
        <v>1506</v>
      </c>
      <c r="C162" s="71" t="s">
        <v>1507</v>
      </c>
      <c r="D162" s="70" t="s">
        <v>1508</v>
      </c>
    </row>
    <row r="163" spans="1:4" x14ac:dyDescent="0.3">
      <c r="A163" s="71" t="s">
        <v>1509</v>
      </c>
      <c r="B163" s="71" t="s">
        <v>1510</v>
      </c>
      <c r="C163" s="71" t="s">
        <v>1511</v>
      </c>
      <c r="D163" s="70" t="s">
        <v>1512</v>
      </c>
    </row>
    <row r="164" spans="1:4" x14ac:dyDescent="0.3">
      <c r="A164" s="71" t="s">
        <v>1513</v>
      </c>
      <c r="B164" s="71" t="s">
        <v>1514</v>
      </c>
      <c r="C164" s="71" t="s">
        <v>1515</v>
      </c>
      <c r="D164" s="70" t="s">
        <v>1516</v>
      </c>
    </row>
    <row r="165" spans="1:4" x14ac:dyDescent="0.3">
      <c r="A165" s="71" t="s">
        <v>1517</v>
      </c>
      <c r="B165" s="71" t="s">
        <v>1518</v>
      </c>
      <c r="C165" s="71" t="s">
        <v>1519</v>
      </c>
      <c r="D165" s="70" t="s">
        <v>1520</v>
      </c>
    </row>
    <row r="166" spans="1:4" x14ac:dyDescent="0.3">
      <c r="A166" s="71" t="s">
        <v>1521</v>
      </c>
      <c r="B166" s="71" t="s">
        <v>1522</v>
      </c>
      <c r="C166" s="71" t="s">
        <v>0</v>
      </c>
      <c r="D166" s="70" t="s">
        <v>1523</v>
      </c>
    </row>
    <row r="167" spans="1:4" x14ac:dyDescent="0.3">
      <c r="A167" s="71" t="s">
        <v>1524</v>
      </c>
      <c r="B167" s="71" t="s">
        <v>1525</v>
      </c>
      <c r="C167" s="71" t="s">
        <v>0</v>
      </c>
      <c r="D167" s="70" t="s">
        <v>1526</v>
      </c>
    </row>
    <row r="168" spans="1:4" x14ac:dyDescent="0.3">
      <c r="A168" s="71" t="s">
        <v>1527</v>
      </c>
      <c r="B168" s="71" t="s">
        <v>1528</v>
      </c>
      <c r="C168" s="71" t="s">
        <v>0</v>
      </c>
      <c r="D168" s="70" t="s">
        <v>1529</v>
      </c>
    </row>
    <row r="169" spans="1:4" x14ac:dyDescent="0.3">
      <c r="A169" s="71" t="s">
        <v>1530</v>
      </c>
      <c r="B169" s="71" t="s">
        <v>1531</v>
      </c>
      <c r="C169" s="71" t="s">
        <v>0</v>
      </c>
      <c r="D169" s="70" t="s">
        <v>1532</v>
      </c>
    </row>
    <row r="170" spans="1:4" x14ac:dyDescent="0.3">
      <c r="A170" s="71" t="s">
        <v>1533</v>
      </c>
      <c r="B170" s="71" t="s">
        <v>1534</v>
      </c>
      <c r="C170" s="71" t="s">
        <v>0</v>
      </c>
      <c r="D170" s="70" t="s">
        <v>1535</v>
      </c>
    </row>
    <row r="171" spans="1:4" x14ac:dyDescent="0.3">
      <c r="A171" s="71" t="s">
        <v>1536</v>
      </c>
      <c r="B171" s="71" t="s">
        <v>1537</v>
      </c>
      <c r="C171" s="71" t="s">
        <v>0</v>
      </c>
      <c r="D171" s="70" t="s">
        <v>1538</v>
      </c>
    </row>
    <row r="172" spans="1:4" x14ac:dyDescent="0.3">
      <c r="A172" s="71" t="s">
        <v>1539</v>
      </c>
      <c r="B172" s="71" t="s">
        <v>1540</v>
      </c>
      <c r="C172" s="71" t="s">
        <v>0</v>
      </c>
      <c r="D172" s="70" t="s">
        <v>1541</v>
      </c>
    </row>
    <row r="173" spans="1:4" x14ac:dyDescent="0.3">
      <c r="A173" s="71" t="s">
        <v>1542</v>
      </c>
      <c r="B173" s="71" t="s">
        <v>1543</v>
      </c>
      <c r="C173" s="71" t="s">
        <v>0</v>
      </c>
      <c r="D173" s="70" t="s">
        <v>1544</v>
      </c>
    </row>
    <row r="174" spans="1:4" x14ac:dyDescent="0.3">
      <c r="A174" s="71" t="s">
        <v>1545</v>
      </c>
      <c r="B174" s="71" t="s">
        <v>1546</v>
      </c>
      <c r="C174" s="71" t="s">
        <v>0</v>
      </c>
      <c r="D174" s="70" t="s">
        <v>1547</v>
      </c>
    </row>
    <row r="175" spans="1:4" x14ac:dyDescent="0.3">
      <c r="A175" s="71" t="s">
        <v>1548</v>
      </c>
      <c r="B175" s="71" t="s">
        <v>1549</v>
      </c>
      <c r="C175" s="71" t="s">
        <v>0</v>
      </c>
      <c r="D175" s="70" t="s">
        <v>1550</v>
      </c>
    </row>
    <row r="176" spans="1:4" x14ac:dyDescent="0.3">
      <c r="A176" s="71" t="s">
        <v>1551</v>
      </c>
      <c r="B176" s="71" t="s">
        <v>901</v>
      </c>
      <c r="C176" s="71" t="s">
        <v>1552</v>
      </c>
      <c r="D176" s="70" t="s">
        <v>1553</v>
      </c>
    </row>
    <row r="177" spans="1:4" x14ac:dyDescent="0.3">
      <c r="A177" s="71" t="s">
        <v>1554</v>
      </c>
      <c r="B177" s="71" t="s">
        <v>1555</v>
      </c>
      <c r="C177" s="71" t="s">
        <v>1556</v>
      </c>
      <c r="D177" s="70" t="s">
        <v>1557</v>
      </c>
    </row>
    <row r="178" spans="1:4" x14ac:dyDescent="0.3">
      <c r="A178" s="71" t="s">
        <v>1558</v>
      </c>
      <c r="B178" s="71" t="s">
        <v>911</v>
      </c>
      <c r="C178" s="71" t="s">
        <v>1559</v>
      </c>
      <c r="D178" s="70" t="s">
        <v>1560</v>
      </c>
    </row>
    <row r="179" spans="1:4" x14ac:dyDescent="0.3">
      <c r="A179" s="71" t="s">
        <v>1561</v>
      </c>
      <c r="B179" s="71" t="s">
        <v>1562</v>
      </c>
      <c r="C179" s="71" t="s">
        <v>1563</v>
      </c>
      <c r="D179" s="70" t="s">
        <v>1564</v>
      </c>
    </row>
    <row r="180" spans="1:4" x14ac:dyDescent="0.3">
      <c r="A180" s="71" t="s">
        <v>1565</v>
      </c>
      <c r="B180" s="71" t="s">
        <v>1566</v>
      </c>
      <c r="C180" s="71" t="s">
        <v>1567</v>
      </c>
      <c r="D180" s="70" t="s">
        <v>1568</v>
      </c>
    </row>
    <row r="181" spans="1:4" x14ac:dyDescent="0.3">
      <c r="A181" s="71" t="s">
        <v>1569</v>
      </c>
      <c r="B181" s="71" t="s">
        <v>1570</v>
      </c>
      <c r="C181" s="71" t="s">
        <v>1571</v>
      </c>
      <c r="D181" s="70" t="s">
        <v>1572</v>
      </c>
    </row>
    <row r="182" spans="1:4" x14ac:dyDescent="0.3">
      <c r="A182" s="71" t="s">
        <v>1573</v>
      </c>
      <c r="B182" s="71" t="s">
        <v>929</v>
      </c>
      <c r="C182" s="71" t="s">
        <v>1571</v>
      </c>
      <c r="D182" s="70" t="s">
        <v>1572</v>
      </c>
    </row>
    <row r="183" spans="1:4" x14ac:dyDescent="0.3">
      <c r="A183" s="71" t="s">
        <v>1574</v>
      </c>
      <c r="B183" s="71" t="s">
        <v>1575</v>
      </c>
      <c r="C183" s="71" t="s">
        <v>1467</v>
      </c>
      <c r="D183" s="70" t="s">
        <v>1576</v>
      </c>
    </row>
    <row r="184" spans="1:4" x14ac:dyDescent="0.3">
      <c r="A184" s="71" t="s">
        <v>1577</v>
      </c>
      <c r="B184" s="71" t="s">
        <v>936</v>
      </c>
      <c r="C184" s="71" t="s">
        <v>1470</v>
      </c>
      <c r="D184" s="70" t="s">
        <v>1578</v>
      </c>
    </row>
    <row r="185" spans="1:4" x14ac:dyDescent="0.3">
      <c r="A185" s="71" t="s">
        <v>1579</v>
      </c>
      <c r="B185" s="71" t="s">
        <v>939</v>
      </c>
      <c r="C185" s="71">
        <v>47</v>
      </c>
      <c r="D185" s="70">
        <v>50</v>
      </c>
    </row>
    <row r="186" spans="1:4" x14ac:dyDescent="0.3">
      <c r="A186" s="71" t="s">
        <v>1580</v>
      </c>
      <c r="B186" s="71" t="s">
        <v>942</v>
      </c>
      <c r="C186" s="71">
        <v>48</v>
      </c>
      <c r="D186" s="70">
        <v>51</v>
      </c>
    </row>
    <row r="187" spans="1:4" x14ac:dyDescent="0.3">
      <c r="A187" s="71" t="s">
        <v>1581</v>
      </c>
      <c r="B187" s="71" t="s">
        <v>948</v>
      </c>
      <c r="C187" s="71" t="s">
        <v>1576</v>
      </c>
      <c r="D187" s="70" t="s">
        <v>1582</v>
      </c>
    </row>
    <row r="188" spans="1:4" x14ac:dyDescent="0.3">
      <c r="A188" s="71" t="s">
        <v>1583</v>
      </c>
      <c r="B188" s="71" t="s">
        <v>952</v>
      </c>
      <c r="C188" s="71" t="s">
        <v>1584</v>
      </c>
      <c r="D188" s="70" t="s">
        <v>1585</v>
      </c>
    </row>
    <row r="189" spans="1:4" x14ac:dyDescent="0.3">
      <c r="A189" s="71" t="s">
        <v>1586</v>
      </c>
      <c r="B189" s="71" t="s">
        <v>960</v>
      </c>
      <c r="C189" s="71" t="s">
        <v>1587</v>
      </c>
      <c r="D189" s="70" t="s">
        <v>1588</v>
      </c>
    </row>
    <row r="190" spans="1:4" x14ac:dyDescent="0.3">
      <c r="A190" s="71" t="s">
        <v>1589</v>
      </c>
      <c r="B190" s="71" t="s">
        <v>967</v>
      </c>
      <c r="C190" s="71" t="s">
        <v>1590</v>
      </c>
      <c r="D190" s="70" t="s">
        <v>1591</v>
      </c>
    </row>
    <row r="191" spans="1:4" x14ac:dyDescent="0.3">
      <c r="A191" s="71" t="s">
        <v>1592</v>
      </c>
      <c r="B191" s="71" t="s">
        <v>973</v>
      </c>
      <c r="C191" s="71" t="s">
        <v>1593</v>
      </c>
      <c r="D191" s="70" t="s">
        <v>1594</v>
      </c>
    </row>
    <row r="192" spans="1:4" x14ac:dyDescent="0.3">
      <c r="A192" s="71" t="s">
        <v>1595</v>
      </c>
      <c r="B192" s="71" t="s">
        <v>979</v>
      </c>
      <c r="C192" s="71" t="s">
        <v>1596</v>
      </c>
      <c r="D192" s="70" t="s">
        <v>1597</v>
      </c>
    </row>
    <row r="193" spans="1:4" x14ac:dyDescent="0.3">
      <c r="A193" s="71" t="s">
        <v>1598</v>
      </c>
      <c r="B193" s="71" t="s">
        <v>987</v>
      </c>
      <c r="C193" s="71" t="s">
        <v>1599</v>
      </c>
      <c r="D193" s="70" t="s">
        <v>1600</v>
      </c>
    </row>
    <row r="194" spans="1:4" x14ac:dyDescent="0.3">
      <c r="A194" s="71" t="s">
        <v>1601</v>
      </c>
      <c r="B194" s="71" t="s">
        <v>1602</v>
      </c>
      <c r="C194" s="71">
        <v>50</v>
      </c>
      <c r="D194" s="70">
        <v>53</v>
      </c>
    </row>
    <row r="195" spans="1:4" x14ac:dyDescent="0.3">
      <c r="A195" s="71" t="s">
        <v>1603</v>
      </c>
      <c r="B195" s="71" t="s">
        <v>1604</v>
      </c>
      <c r="C195" s="71">
        <v>51</v>
      </c>
      <c r="D195" s="70">
        <v>54</v>
      </c>
    </row>
    <row r="196" spans="1:4" x14ac:dyDescent="0.3">
      <c r="A196" s="71" t="s">
        <v>1605</v>
      </c>
      <c r="B196" s="71" t="s">
        <v>1606</v>
      </c>
      <c r="C196" s="71">
        <v>52</v>
      </c>
      <c r="D196" s="70">
        <v>55</v>
      </c>
    </row>
    <row r="197" spans="1:4" x14ac:dyDescent="0.3">
      <c r="A197" s="71" t="s">
        <v>1607</v>
      </c>
      <c r="B197" s="71" t="s">
        <v>1002</v>
      </c>
      <c r="C197" s="71">
        <v>53</v>
      </c>
      <c r="D197" s="70">
        <v>56</v>
      </c>
    </row>
    <row r="198" spans="1:4" x14ac:dyDescent="0.3">
      <c r="A198" s="71" t="s">
        <v>1608</v>
      </c>
      <c r="B198" s="71" t="s">
        <v>1609</v>
      </c>
      <c r="C198" s="71">
        <v>54</v>
      </c>
      <c r="D198" s="70">
        <v>57</v>
      </c>
    </row>
    <row r="199" spans="1:4" x14ac:dyDescent="0.3">
      <c r="A199" s="71" t="s">
        <v>1610</v>
      </c>
      <c r="B199" s="71" t="s">
        <v>1611</v>
      </c>
      <c r="C199" s="71">
        <v>55</v>
      </c>
      <c r="D199" s="70">
        <v>58</v>
      </c>
    </row>
    <row r="200" spans="1:4" x14ac:dyDescent="0.3">
      <c r="A200" s="71" t="s">
        <v>1612</v>
      </c>
      <c r="B200" s="71" t="s">
        <v>1613</v>
      </c>
      <c r="C200" s="71">
        <v>56</v>
      </c>
      <c r="D200" s="70">
        <v>59</v>
      </c>
    </row>
    <row r="201" spans="1:4" x14ac:dyDescent="0.3">
      <c r="A201" s="71" t="s">
        <v>1614</v>
      </c>
      <c r="B201" s="71" t="s">
        <v>1015</v>
      </c>
      <c r="C201" s="71">
        <v>57</v>
      </c>
      <c r="D201" s="70">
        <v>60</v>
      </c>
    </row>
    <row r="202" spans="1:4" x14ac:dyDescent="0.3">
      <c r="A202" s="71" t="s">
        <v>1615</v>
      </c>
      <c r="B202" s="71" t="s">
        <v>1019</v>
      </c>
      <c r="C202" s="71">
        <v>58</v>
      </c>
      <c r="D202" s="70">
        <v>61</v>
      </c>
    </row>
    <row r="203" spans="1:4" x14ac:dyDescent="0.3">
      <c r="A203" s="71" t="s">
        <v>1616</v>
      </c>
      <c r="B203" s="71" t="s">
        <v>1617</v>
      </c>
      <c r="C203" s="71">
        <v>59</v>
      </c>
      <c r="D203" s="70">
        <v>62</v>
      </c>
    </row>
    <row r="204" spans="1:4" x14ac:dyDescent="0.3">
      <c r="A204" s="71" t="s">
        <v>1618</v>
      </c>
      <c r="B204" s="71" t="s">
        <v>1023</v>
      </c>
      <c r="C204" s="71">
        <v>60</v>
      </c>
      <c r="D204" s="70">
        <v>63</v>
      </c>
    </row>
    <row r="205" spans="1:4" x14ac:dyDescent="0.3">
      <c r="A205" s="71" t="s">
        <v>1619</v>
      </c>
      <c r="B205" s="71" t="s">
        <v>1026</v>
      </c>
      <c r="C205" s="71">
        <v>61</v>
      </c>
      <c r="D205" s="70">
        <v>64</v>
      </c>
    </row>
    <row r="206" spans="1:4" x14ac:dyDescent="0.3">
      <c r="A206" s="71" t="s">
        <v>1620</v>
      </c>
      <c r="B206" s="71" t="s">
        <v>1030</v>
      </c>
      <c r="C206" s="71">
        <v>62</v>
      </c>
      <c r="D206" s="70">
        <v>65</v>
      </c>
    </row>
    <row r="207" spans="1:4" x14ac:dyDescent="0.3">
      <c r="A207" s="71" t="s">
        <v>1621</v>
      </c>
      <c r="B207" s="71" t="s">
        <v>1033</v>
      </c>
      <c r="C207" s="71">
        <v>63</v>
      </c>
      <c r="D207" s="70">
        <v>66</v>
      </c>
    </row>
    <row r="208" spans="1:4" x14ac:dyDescent="0.3">
      <c r="A208" s="71" t="s">
        <v>1622</v>
      </c>
      <c r="B208" s="71" t="s">
        <v>1037</v>
      </c>
      <c r="C208" s="71">
        <v>64</v>
      </c>
      <c r="D208" s="70">
        <v>67</v>
      </c>
    </row>
  </sheetData>
  <phoneticPr fontId="39" type="noConversion"/>
  <printOptions horizontalCentered="1"/>
  <pageMargins left="0.25" right="0.25" top="0.75" bottom="0.75" header="0.3" footer="0.3"/>
  <pageSetup scale="96" orientation="landscape" horizontalDpi="300" verticalDpi="300" r:id="rId1"/>
  <headerFooter alignWithMargins="0">
    <oddHeader>&amp;C2018 AD &amp; DRD Item Crosswalk</oddHeader>
  </headerFooter>
  <colBreaks count="1" manualBreakCount="1">
    <brk id="4" max="1048575" man="1"/>
  </colBreaks>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96"/>
  <sheetViews>
    <sheetView zoomScaleNormal="100" workbookViewId="0">
      <pane ySplit="3" topLeftCell="A4" activePane="bottomLeft" state="frozen"/>
      <selection activeCell="C396" sqref="C396"/>
      <selection pane="bottomLeft" activeCell="A4" sqref="A4"/>
    </sheetView>
  </sheetViews>
  <sheetFormatPr defaultColWidth="11" defaultRowHeight="12.6" x14ac:dyDescent="0.2"/>
  <cols>
    <col min="1" max="1" width="12.6328125" style="3" customWidth="1"/>
    <col min="2" max="2" width="25.1796875" customWidth="1"/>
    <col min="3" max="3" width="20.453125" customWidth="1"/>
    <col min="4" max="4" width="13.6328125" customWidth="1"/>
    <col min="5" max="5" width="13.6328125" style="1" customWidth="1"/>
    <col min="6" max="6" width="13.6328125" customWidth="1"/>
    <col min="7" max="7" width="19.81640625" customWidth="1"/>
  </cols>
  <sheetData>
    <row r="1" spans="1:8" ht="17.399999999999999" customHeight="1" x14ac:dyDescent="0.2">
      <c r="A1" s="201" t="str">
        <f>+CONCATENATE("Appendix G.  Section II.  ",'2025 EDS Specs'!H1," EDS Specifications for the CPeTS Database: Summary of Codes for Transport Special Situations")</f>
        <v>Appendix G.  Section II.  2025 EDS Specifications for the CPeTS Database: Summary of Codes for Transport Special Situations</v>
      </c>
      <c r="B1" s="202"/>
      <c r="C1" s="202"/>
      <c r="D1" s="202"/>
      <c r="E1" s="202"/>
      <c r="F1" s="202"/>
      <c r="G1" s="203"/>
      <c r="H1" s="91"/>
    </row>
    <row r="2" spans="1:8" ht="13.5" customHeight="1" x14ac:dyDescent="0.2">
      <c r="A2" s="210" t="s">
        <v>1623</v>
      </c>
      <c r="B2" s="211"/>
      <c r="C2" s="211"/>
      <c r="D2" s="211"/>
      <c r="E2" s="211"/>
      <c r="F2" s="211"/>
      <c r="G2" s="212"/>
    </row>
    <row r="3" spans="1:8" ht="100.8" x14ac:dyDescent="0.2">
      <c r="A3" s="6" t="str">
        <f>+'2025 EDS Specs'!A8</f>
        <v>2025 Item</v>
      </c>
      <c r="B3" s="7" t="s">
        <v>2</v>
      </c>
      <c r="C3" s="102" t="s">
        <v>3</v>
      </c>
      <c r="D3" s="103" t="s">
        <v>1624</v>
      </c>
      <c r="E3" s="104" t="s">
        <v>1625</v>
      </c>
      <c r="F3" s="105" t="s">
        <v>1626</v>
      </c>
      <c r="G3" s="106" t="s">
        <v>1627</v>
      </c>
    </row>
    <row r="4" spans="1:8" ht="149.25" customHeight="1" x14ac:dyDescent="0.2">
      <c r="A4" s="8" t="s">
        <v>7</v>
      </c>
      <c r="B4" s="9" t="s">
        <v>44</v>
      </c>
      <c r="C4" s="10" t="s">
        <v>45</v>
      </c>
      <c r="D4" s="11" t="s">
        <v>1628</v>
      </c>
      <c r="E4" s="12" t="s">
        <v>1629</v>
      </c>
      <c r="F4" s="13" t="s">
        <v>1630</v>
      </c>
      <c r="G4" s="14" t="s">
        <v>1631</v>
      </c>
    </row>
    <row r="5" spans="1:8" ht="28.05" customHeight="1" x14ac:dyDescent="0.2">
      <c r="A5" s="15" t="s">
        <v>57</v>
      </c>
      <c r="B5" s="16" t="s">
        <v>58</v>
      </c>
      <c r="C5" s="17" t="s">
        <v>43</v>
      </c>
      <c r="D5" s="18" t="s">
        <v>1632</v>
      </c>
      <c r="E5" s="19" t="s">
        <v>1633</v>
      </c>
      <c r="F5" s="19" t="s">
        <v>1633</v>
      </c>
      <c r="G5" s="19" t="s">
        <v>1633</v>
      </c>
    </row>
    <row r="6" spans="1:8" ht="15" customHeight="1" x14ac:dyDescent="0.2">
      <c r="A6" s="15" t="s">
        <v>57</v>
      </c>
      <c r="B6" s="16" t="s">
        <v>61</v>
      </c>
      <c r="C6" s="17" t="s">
        <v>62</v>
      </c>
      <c r="D6" s="17" t="s">
        <v>1633</v>
      </c>
      <c r="E6" s="17" t="s">
        <v>1633</v>
      </c>
      <c r="F6" s="17" t="s">
        <v>1633</v>
      </c>
      <c r="G6" s="17" t="s">
        <v>1633</v>
      </c>
    </row>
    <row r="7" spans="1:8" ht="13.2" x14ac:dyDescent="0.2">
      <c r="A7" s="6" t="s">
        <v>68</v>
      </c>
      <c r="B7" s="20" t="s">
        <v>69</v>
      </c>
      <c r="C7" s="8" t="s">
        <v>66</v>
      </c>
      <c r="D7" s="8" t="s">
        <v>1633</v>
      </c>
      <c r="E7" s="8" t="s">
        <v>1633</v>
      </c>
      <c r="F7" s="8" t="s">
        <v>1633</v>
      </c>
      <c r="G7" s="17" t="s">
        <v>1633</v>
      </c>
    </row>
    <row r="8" spans="1:8" ht="13.2" x14ac:dyDescent="0.2">
      <c r="A8" s="6" t="s">
        <v>74</v>
      </c>
      <c r="B8" s="16" t="s">
        <v>75</v>
      </c>
      <c r="C8" s="17" t="s">
        <v>1634</v>
      </c>
      <c r="D8" s="17" t="s">
        <v>1633</v>
      </c>
      <c r="E8" s="17" t="s">
        <v>1633</v>
      </c>
      <c r="F8" s="17" t="s">
        <v>1633</v>
      </c>
      <c r="G8" s="17" t="s">
        <v>1633</v>
      </c>
    </row>
    <row r="9" spans="1:8" ht="13.2" x14ac:dyDescent="0.2">
      <c r="A9" s="6" t="s">
        <v>79</v>
      </c>
      <c r="B9" s="16" t="s">
        <v>80</v>
      </c>
      <c r="C9" s="17" t="s">
        <v>81</v>
      </c>
      <c r="D9" s="17" t="s">
        <v>1633</v>
      </c>
      <c r="E9" s="17" t="s">
        <v>1633</v>
      </c>
      <c r="F9" s="17" t="s">
        <v>1633</v>
      </c>
      <c r="G9" s="17" t="s">
        <v>1633</v>
      </c>
    </row>
    <row r="10" spans="1:8" ht="26.4" x14ac:dyDescent="0.2">
      <c r="A10" s="6" t="s">
        <v>84</v>
      </c>
      <c r="B10" s="16" t="s">
        <v>85</v>
      </c>
      <c r="C10" s="19" t="s">
        <v>1635</v>
      </c>
      <c r="D10" s="17" t="s">
        <v>1633</v>
      </c>
      <c r="E10" s="17" t="s">
        <v>1633</v>
      </c>
      <c r="F10" s="21" t="s">
        <v>1636</v>
      </c>
      <c r="G10" s="22" t="s">
        <v>1636</v>
      </c>
    </row>
    <row r="11" spans="1:8" ht="39" customHeight="1" x14ac:dyDescent="0.2">
      <c r="A11" s="15" t="s">
        <v>1637</v>
      </c>
      <c r="B11" s="23" t="s">
        <v>1638</v>
      </c>
      <c r="C11" s="24" t="s">
        <v>1639</v>
      </c>
      <c r="D11" s="8" t="s">
        <v>1633</v>
      </c>
      <c r="E11" s="8" t="s">
        <v>1633</v>
      </c>
      <c r="F11" s="21" t="s">
        <v>1640</v>
      </c>
      <c r="G11" s="22" t="s">
        <v>1640</v>
      </c>
    </row>
    <row r="12" spans="1:8" ht="25.05" customHeight="1" x14ac:dyDescent="0.2">
      <c r="A12" s="15" t="s">
        <v>1641</v>
      </c>
      <c r="B12" s="23" t="s">
        <v>1642</v>
      </c>
      <c r="C12" s="24" t="s">
        <v>1643</v>
      </c>
      <c r="D12" s="17" t="s">
        <v>1633</v>
      </c>
      <c r="E12" s="17" t="s">
        <v>1633</v>
      </c>
      <c r="F12" s="25" t="s">
        <v>1644</v>
      </c>
      <c r="G12" s="22" t="s">
        <v>1644</v>
      </c>
    </row>
    <row r="13" spans="1:8" ht="26.4" x14ac:dyDescent="0.2">
      <c r="A13" s="15" t="s">
        <v>1645</v>
      </c>
      <c r="B13" s="23" t="s">
        <v>1646</v>
      </c>
      <c r="C13" s="26" t="s">
        <v>1647</v>
      </c>
      <c r="D13" s="8" t="s">
        <v>1633</v>
      </c>
      <c r="E13" s="8" t="s">
        <v>1633</v>
      </c>
      <c r="F13" s="8" t="s">
        <v>1633</v>
      </c>
      <c r="G13" s="17" t="s">
        <v>1633</v>
      </c>
    </row>
    <row r="14" spans="1:8" ht="33" customHeight="1" x14ac:dyDescent="0.2">
      <c r="A14" s="15" t="s">
        <v>1648</v>
      </c>
      <c r="B14" s="23" t="s">
        <v>356</v>
      </c>
      <c r="C14" s="24" t="s">
        <v>357</v>
      </c>
      <c r="D14" s="8" t="s">
        <v>1633</v>
      </c>
      <c r="E14" s="8" t="s">
        <v>1633</v>
      </c>
      <c r="F14" s="8" t="s">
        <v>1633</v>
      </c>
      <c r="G14" s="17" t="s">
        <v>1633</v>
      </c>
    </row>
    <row r="15" spans="1:8" ht="26.4" x14ac:dyDescent="0.2">
      <c r="A15" s="15" t="s">
        <v>101</v>
      </c>
      <c r="B15" s="27" t="s">
        <v>102</v>
      </c>
      <c r="C15" s="17" t="s">
        <v>1649</v>
      </c>
      <c r="D15" s="17" t="s">
        <v>1633</v>
      </c>
      <c r="E15" s="17" t="s">
        <v>1633</v>
      </c>
      <c r="F15" s="28" t="s">
        <v>1636</v>
      </c>
      <c r="G15" s="29" t="s">
        <v>1636</v>
      </c>
    </row>
    <row r="16" spans="1:8" ht="13.2" x14ac:dyDescent="0.2">
      <c r="A16" s="15" t="s">
        <v>1650</v>
      </c>
      <c r="B16" s="27" t="s">
        <v>1651</v>
      </c>
      <c r="C16" s="17" t="s">
        <v>1652</v>
      </c>
      <c r="D16" s="17" t="s">
        <v>1653</v>
      </c>
      <c r="E16" s="17" t="s">
        <v>1653</v>
      </c>
      <c r="F16" s="28" t="s">
        <v>1654</v>
      </c>
      <c r="G16" s="29" t="s">
        <v>1654</v>
      </c>
    </row>
    <row r="17" spans="1:7" ht="13.2" x14ac:dyDescent="0.2">
      <c r="A17" s="15" t="s">
        <v>1655</v>
      </c>
      <c r="B17" s="27" t="s">
        <v>1656</v>
      </c>
      <c r="C17" s="17" t="s">
        <v>1657</v>
      </c>
      <c r="D17" s="49" t="s">
        <v>1653</v>
      </c>
      <c r="E17" s="49" t="s">
        <v>1653</v>
      </c>
      <c r="F17" s="50" t="s">
        <v>1654</v>
      </c>
      <c r="G17" s="51" t="s">
        <v>1654</v>
      </c>
    </row>
    <row r="18" spans="1:7" ht="19.95" customHeight="1" x14ac:dyDescent="0.2">
      <c r="A18" s="15" t="s">
        <v>1658</v>
      </c>
      <c r="B18" s="27" t="s">
        <v>1659</v>
      </c>
      <c r="C18" s="30" t="s">
        <v>1660</v>
      </c>
      <c r="D18" s="8" t="s">
        <v>1653</v>
      </c>
      <c r="E18" s="8" t="s">
        <v>1653</v>
      </c>
      <c r="F18" s="52" t="s">
        <v>1654</v>
      </c>
      <c r="G18" s="53" t="s">
        <v>1654</v>
      </c>
    </row>
    <row r="19" spans="1:7" ht="25.95" customHeight="1" x14ac:dyDescent="0.2">
      <c r="A19" s="15" t="s">
        <v>1661</v>
      </c>
      <c r="B19" s="27" t="s">
        <v>1662</v>
      </c>
      <c r="C19" s="17" t="s">
        <v>1663</v>
      </c>
      <c r="D19" s="17" t="s">
        <v>1653</v>
      </c>
      <c r="E19" s="17" t="s">
        <v>1653</v>
      </c>
      <c r="F19" s="25" t="s">
        <v>1654</v>
      </c>
      <c r="G19" s="22" t="s">
        <v>1654</v>
      </c>
    </row>
    <row r="20" spans="1:7" ht="26.4" x14ac:dyDescent="0.2">
      <c r="A20" s="15" t="s">
        <v>1664</v>
      </c>
      <c r="B20" s="16" t="s">
        <v>595</v>
      </c>
      <c r="C20" s="17" t="s">
        <v>1665</v>
      </c>
      <c r="D20" s="8" t="s">
        <v>1633</v>
      </c>
      <c r="E20" s="8" t="s">
        <v>1633</v>
      </c>
      <c r="F20" s="31" t="s">
        <v>1633</v>
      </c>
      <c r="G20" s="22" t="s">
        <v>1636</v>
      </c>
    </row>
    <row r="21" spans="1:7" ht="13.2" x14ac:dyDescent="0.2">
      <c r="A21" s="15" t="s">
        <v>1666</v>
      </c>
      <c r="B21" s="27" t="s">
        <v>116</v>
      </c>
      <c r="C21" s="17" t="s">
        <v>1667</v>
      </c>
      <c r="D21" s="8" t="s">
        <v>1633</v>
      </c>
      <c r="E21" s="8" t="s">
        <v>1633</v>
      </c>
      <c r="F21" s="19" t="s">
        <v>1633</v>
      </c>
      <c r="G21" s="22" t="s">
        <v>1636</v>
      </c>
    </row>
    <row r="22" spans="1:7" ht="26.4" x14ac:dyDescent="0.2">
      <c r="A22" s="15" t="s">
        <v>87</v>
      </c>
      <c r="B22" s="16" t="s">
        <v>1668</v>
      </c>
      <c r="C22" s="17" t="s">
        <v>1669</v>
      </c>
      <c r="D22" s="17" t="s">
        <v>1633</v>
      </c>
      <c r="E22" s="17" t="s">
        <v>1633</v>
      </c>
      <c r="F22" s="25" t="s">
        <v>1654</v>
      </c>
      <c r="G22" s="22" t="s">
        <v>1636</v>
      </c>
    </row>
    <row r="23" spans="1:7" ht="26.4" x14ac:dyDescent="0.2">
      <c r="A23" s="15" t="s">
        <v>119</v>
      </c>
      <c r="B23" s="16" t="s">
        <v>120</v>
      </c>
      <c r="C23" s="17" t="s">
        <v>1670</v>
      </c>
      <c r="D23" s="17" t="s">
        <v>1633</v>
      </c>
      <c r="E23" s="17" t="s">
        <v>1633</v>
      </c>
      <c r="F23" s="17" t="s">
        <v>1633</v>
      </c>
      <c r="G23" s="17" t="s">
        <v>1633</v>
      </c>
    </row>
    <row r="24" spans="1:7" ht="26.4" x14ac:dyDescent="0.2">
      <c r="A24" s="101" t="s">
        <v>126</v>
      </c>
      <c r="B24" s="16" t="s">
        <v>127</v>
      </c>
      <c r="C24" s="17" t="s">
        <v>1671</v>
      </c>
      <c r="D24" s="17" t="s">
        <v>1633</v>
      </c>
      <c r="E24" s="32" t="s">
        <v>1636</v>
      </c>
      <c r="F24" s="8" t="s">
        <v>1633</v>
      </c>
      <c r="G24" s="17" t="s">
        <v>1633</v>
      </c>
    </row>
    <row r="25" spans="1:7" ht="26.4" x14ac:dyDescent="0.2">
      <c r="A25" s="101" t="s">
        <v>129</v>
      </c>
      <c r="B25" s="16" t="s">
        <v>130</v>
      </c>
      <c r="C25" s="17" t="s">
        <v>1672</v>
      </c>
      <c r="D25" s="17" t="s">
        <v>1633</v>
      </c>
      <c r="E25" s="17" t="s">
        <v>1633</v>
      </c>
      <c r="F25" s="17" t="s">
        <v>1633</v>
      </c>
      <c r="G25" s="17" t="s">
        <v>1633</v>
      </c>
    </row>
    <row r="26" spans="1:7" ht="13.2" x14ac:dyDescent="0.2">
      <c r="A26" s="204" t="s">
        <v>133</v>
      </c>
      <c r="B26" s="27" t="s">
        <v>134</v>
      </c>
      <c r="C26" s="17" t="s">
        <v>1673</v>
      </c>
      <c r="D26" s="33" t="s">
        <v>1636</v>
      </c>
      <c r="E26" s="34" t="s">
        <v>1633</v>
      </c>
      <c r="F26" s="17" t="s">
        <v>1633</v>
      </c>
      <c r="G26" s="17" t="s">
        <v>1633</v>
      </c>
    </row>
    <row r="27" spans="1:7" ht="13.2" x14ac:dyDescent="0.2">
      <c r="A27" s="205"/>
      <c r="B27" s="27" t="s">
        <v>138</v>
      </c>
      <c r="C27" s="17" t="s">
        <v>1674</v>
      </c>
      <c r="D27" s="17" t="s">
        <v>1633</v>
      </c>
      <c r="E27" s="35" t="s">
        <v>1636</v>
      </c>
      <c r="F27" s="19" t="s">
        <v>1633</v>
      </c>
      <c r="G27" s="19" t="s">
        <v>1633</v>
      </c>
    </row>
    <row r="28" spans="1:7" ht="13.2" x14ac:dyDescent="0.2">
      <c r="A28" s="206"/>
      <c r="B28" s="27" t="s">
        <v>141</v>
      </c>
      <c r="C28" s="17" t="s">
        <v>1675</v>
      </c>
      <c r="D28" s="17" t="s">
        <v>1633</v>
      </c>
      <c r="E28" s="34" t="s">
        <v>1633</v>
      </c>
      <c r="F28" s="17" t="s">
        <v>1633</v>
      </c>
      <c r="G28" s="17" t="s">
        <v>1633</v>
      </c>
    </row>
    <row r="29" spans="1:7" ht="13.2" x14ac:dyDescent="0.2">
      <c r="A29" s="204" t="s">
        <v>145</v>
      </c>
      <c r="B29" s="27" t="s">
        <v>146</v>
      </c>
      <c r="C29" s="30" t="s">
        <v>1673</v>
      </c>
      <c r="D29" s="33" t="s">
        <v>1636</v>
      </c>
      <c r="E29" s="34" t="s">
        <v>1633</v>
      </c>
      <c r="F29" s="8" t="s">
        <v>1633</v>
      </c>
      <c r="G29" s="17" t="s">
        <v>1633</v>
      </c>
    </row>
    <row r="30" spans="1:7" ht="13.2" x14ac:dyDescent="0.2">
      <c r="A30" s="205"/>
      <c r="B30" s="27" t="s">
        <v>150</v>
      </c>
      <c r="C30" s="30" t="s">
        <v>1674</v>
      </c>
      <c r="D30" s="17" t="s">
        <v>1633</v>
      </c>
      <c r="E30" s="35" t="s">
        <v>1636</v>
      </c>
      <c r="F30" s="17" t="s">
        <v>1633</v>
      </c>
      <c r="G30" s="17" t="s">
        <v>1633</v>
      </c>
    </row>
    <row r="31" spans="1:7" ht="13.2" x14ac:dyDescent="0.2">
      <c r="A31" s="206"/>
      <c r="B31" s="27" t="s">
        <v>153</v>
      </c>
      <c r="C31" s="30" t="s">
        <v>1675</v>
      </c>
      <c r="D31" s="17" t="s">
        <v>1633</v>
      </c>
      <c r="E31" s="34" t="s">
        <v>1633</v>
      </c>
      <c r="F31" s="17" t="s">
        <v>1633</v>
      </c>
      <c r="G31" s="17" t="s">
        <v>1633</v>
      </c>
    </row>
    <row r="32" spans="1:7" ht="13.2" x14ac:dyDescent="0.2">
      <c r="A32" s="204" t="s">
        <v>157</v>
      </c>
      <c r="B32" s="27" t="s">
        <v>158</v>
      </c>
      <c r="C32" s="30" t="s">
        <v>1673</v>
      </c>
      <c r="D32" s="33" t="s">
        <v>1636</v>
      </c>
      <c r="E32" s="34" t="s">
        <v>1633</v>
      </c>
      <c r="F32" s="19" t="s">
        <v>1633</v>
      </c>
      <c r="G32" s="19" t="s">
        <v>1633</v>
      </c>
    </row>
    <row r="33" spans="1:7" ht="13.2" x14ac:dyDescent="0.2">
      <c r="A33" s="205"/>
      <c r="B33" s="27" t="s">
        <v>161</v>
      </c>
      <c r="C33" s="30" t="s">
        <v>1674</v>
      </c>
      <c r="D33" s="17" t="s">
        <v>1633</v>
      </c>
      <c r="E33" s="35" t="s">
        <v>1636</v>
      </c>
      <c r="F33" s="17" t="s">
        <v>1633</v>
      </c>
      <c r="G33" s="17" t="s">
        <v>1633</v>
      </c>
    </row>
    <row r="34" spans="1:7" ht="13.2" x14ac:dyDescent="0.2">
      <c r="A34" s="206"/>
      <c r="B34" s="27" t="s">
        <v>163</v>
      </c>
      <c r="C34" s="30" t="s">
        <v>1675</v>
      </c>
      <c r="D34" s="17" t="s">
        <v>1633</v>
      </c>
      <c r="E34" s="34" t="s">
        <v>1633</v>
      </c>
      <c r="F34" s="8" t="s">
        <v>1633</v>
      </c>
      <c r="G34" s="17" t="s">
        <v>1633</v>
      </c>
    </row>
    <row r="35" spans="1:7" ht="13.2" x14ac:dyDescent="0.2">
      <c r="A35" s="204" t="s">
        <v>166</v>
      </c>
      <c r="B35" s="27" t="s">
        <v>167</v>
      </c>
      <c r="C35" s="30" t="s">
        <v>1673</v>
      </c>
      <c r="D35" s="33" t="s">
        <v>1636</v>
      </c>
      <c r="E35" s="34" t="s">
        <v>1633</v>
      </c>
      <c r="F35" s="17" t="s">
        <v>1633</v>
      </c>
      <c r="G35" s="17" t="s">
        <v>1633</v>
      </c>
    </row>
    <row r="36" spans="1:7" ht="13.2" x14ac:dyDescent="0.2">
      <c r="A36" s="205"/>
      <c r="B36" s="27" t="s">
        <v>171</v>
      </c>
      <c r="C36" s="30" t="s">
        <v>1674</v>
      </c>
      <c r="D36" s="17" t="s">
        <v>1633</v>
      </c>
      <c r="E36" s="35" t="s">
        <v>1636</v>
      </c>
      <c r="F36" s="17" t="s">
        <v>1633</v>
      </c>
      <c r="G36" s="17" t="s">
        <v>1633</v>
      </c>
    </row>
    <row r="37" spans="1:7" ht="13.2" x14ac:dyDescent="0.2">
      <c r="A37" s="206"/>
      <c r="B37" s="27" t="s">
        <v>173</v>
      </c>
      <c r="C37" s="30" t="s">
        <v>1675</v>
      </c>
      <c r="D37" s="17" t="s">
        <v>1633</v>
      </c>
      <c r="E37" s="34" t="s">
        <v>1633</v>
      </c>
      <c r="F37" s="19" t="s">
        <v>1633</v>
      </c>
      <c r="G37" s="19" t="s">
        <v>1633</v>
      </c>
    </row>
    <row r="38" spans="1:7" ht="15" customHeight="1" x14ac:dyDescent="0.2">
      <c r="A38" s="207" t="s">
        <v>1676</v>
      </c>
      <c r="B38" s="27" t="s">
        <v>178</v>
      </c>
      <c r="C38" s="30" t="s">
        <v>1673</v>
      </c>
      <c r="D38" s="33" t="s">
        <v>1636</v>
      </c>
      <c r="E38" s="34" t="s">
        <v>1633</v>
      </c>
      <c r="F38" s="17" t="s">
        <v>1633</v>
      </c>
      <c r="G38" s="17" t="s">
        <v>1633</v>
      </c>
    </row>
    <row r="39" spans="1:7" ht="13.2" x14ac:dyDescent="0.2">
      <c r="A39" s="208"/>
      <c r="B39" s="27" t="s">
        <v>182</v>
      </c>
      <c r="C39" s="30" t="s">
        <v>1674</v>
      </c>
      <c r="D39" s="17" t="s">
        <v>1633</v>
      </c>
      <c r="E39" s="35" t="s">
        <v>1636</v>
      </c>
      <c r="F39" s="19" t="s">
        <v>1633</v>
      </c>
      <c r="G39" s="19" t="s">
        <v>1633</v>
      </c>
    </row>
    <row r="40" spans="1:7" ht="42.75" customHeight="1" x14ac:dyDescent="0.2">
      <c r="A40" s="209"/>
      <c r="B40" s="27" t="s">
        <v>185</v>
      </c>
      <c r="C40" s="30" t="s">
        <v>1675</v>
      </c>
      <c r="D40" s="17" t="s">
        <v>1633</v>
      </c>
      <c r="E40" s="34" t="s">
        <v>1633</v>
      </c>
      <c r="F40" s="17" t="s">
        <v>1633</v>
      </c>
      <c r="G40" s="17" t="s">
        <v>1633</v>
      </c>
    </row>
    <row r="41" spans="1:7" ht="15" customHeight="1" x14ac:dyDescent="0.2">
      <c r="A41" s="207" t="s">
        <v>189</v>
      </c>
      <c r="B41" s="27" t="s">
        <v>190</v>
      </c>
      <c r="C41" s="30" t="s">
        <v>1673</v>
      </c>
      <c r="D41" s="33" t="s">
        <v>1636</v>
      </c>
      <c r="E41" s="34" t="s">
        <v>1633</v>
      </c>
      <c r="F41" s="19" t="s">
        <v>1633</v>
      </c>
      <c r="G41" s="19" t="s">
        <v>1633</v>
      </c>
    </row>
    <row r="42" spans="1:7" ht="28.5" customHeight="1" x14ac:dyDescent="0.2">
      <c r="A42" s="208"/>
      <c r="B42" s="27" t="s">
        <v>193</v>
      </c>
      <c r="C42" s="30" t="s">
        <v>1674</v>
      </c>
      <c r="D42" s="17" t="s">
        <v>1633</v>
      </c>
      <c r="E42" s="35" t="s">
        <v>1636</v>
      </c>
      <c r="F42" s="17" t="s">
        <v>1633</v>
      </c>
      <c r="G42" s="17" t="s">
        <v>1633</v>
      </c>
    </row>
    <row r="43" spans="1:7" ht="20.25" customHeight="1" x14ac:dyDescent="0.2">
      <c r="A43" s="209"/>
      <c r="B43" s="27" t="s">
        <v>196</v>
      </c>
      <c r="C43" s="30" t="s">
        <v>1675</v>
      </c>
      <c r="D43" s="17" t="s">
        <v>1633</v>
      </c>
      <c r="E43" s="34" t="s">
        <v>1633</v>
      </c>
      <c r="F43" s="8" t="s">
        <v>1633</v>
      </c>
      <c r="G43" s="17" t="s">
        <v>1633</v>
      </c>
    </row>
    <row r="44" spans="1:7" ht="13.2" x14ac:dyDescent="0.2">
      <c r="A44" s="207" t="s">
        <v>200</v>
      </c>
      <c r="B44" s="36" t="s">
        <v>202</v>
      </c>
      <c r="C44" s="37" t="s">
        <v>1673</v>
      </c>
      <c r="D44" s="38" t="s">
        <v>1636</v>
      </c>
      <c r="E44" s="34" t="s">
        <v>1633</v>
      </c>
      <c r="F44" s="17" t="s">
        <v>1633</v>
      </c>
      <c r="G44" s="17" t="s">
        <v>1633</v>
      </c>
    </row>
    <row r="45" spans="1:7" ht="13.2" x14ac:dyDescent="0.2">
      <c r="A45" s="208"/>
      <c r="B45" s="27" t="s">
        <v>205</v>
      </c>
      <c r="C45" s="30" t="s">
        <v>1674</v>
      </c>
      <c r="D45" s="17" t="s">
        <v>1633</v>
      </c>
      <c r="E45" s="35" t="s">
        <v>1636</v>
      </c>
      <c r="F45" s="17" t="s">
        <v>1633</v>
      </c>
      <c r="G45" s="17" t="s">
        <v>1633</v>
      </c>
    </row>
    <row r="46" spans="1:7" ht="50.25" customHeight="1" x14ac:dyDescent="0.2">
      <c r="A46" s="209"/>
      <c r="B46" s="27" t="s">
        <v>207</v>
      </c>
      <c r="C46" s="30" t="s">
        <v>1675</v>
      </c>
      <c r="D46" s="17" t="s">
        <v>1633</v>
      </c>
      <c r="E46" s="34" t="s">
        <v>1633</v>
      </c>
      <c r="F46" s="19" t="s">
        <v>1633</v>
      </c>
      <c r="G46" s="19" t="s">
        <v>1633</v>
      </c>
    </row>
    <row r="47" spans="1:7" ht="13.2" x14ac:dyDescent="0.2">
      <c r="A47" s="207" t="s">
        <v>209</v>
      </c>
      <c r="B47" s="27" t="s">
        <v>211</v>
      </c>
      <c r="C47" s="30" t="s">
        <v>1673</v>
      </c>
      <c r="D47" s="33" t="s">
        <v>1636</v>
      </c>
      <c r="E47" s="34" t="s">
        <v>1633</v>
      </c>
      <c r="F47" s="17" t="s">
        <v>1633</v>
      </c>
      <c r="G47" s="17" t="s">
        <v>1633</v>
      </c>
    </row>
    <row r="48" spans="1:7" ht="13.2" x14ac:dyDescent="0.2">
      <c r="A48" s="205"/>
      <c r="B48" s="27" t="s">
        <v>214</v>
      </c>
      <c r="C48" s="30" t="s">
        <v>1674</v>
      </c>
      <c r="D48" s="17" t="s">
        <v>1633</v>
      </c>
      <c r="E48" s="35" t="s">
        <v>1636</v>
      </c>
      <c r="F48" s="8" t="s">
        <v>1633</v>
      </c>
      <c r="G48" s="17" t="s">
        <v>1633</v>
      </c>
    </row>
    <row r="49" spans="1:7" ht="13.2" x14ac:dyDescent="0.2">
      <c r="A49" s="206"/>
      <c r="B49" s="27" t="s">
        <v>216</v>
      </c>
      <c r="C49" s="30" t="s">
        <v>1675</v>
      </c>
      <c r="D49" s="17" t="s">
        <v>1633</v>
      </c>
      <c r="E49" s="34" t="s">
        <v>1633</v>
      </c>
      <c r="F49" s="17" t="s">
        <v>1633</v>
      </c>
      <c r="G49" s="17" t="s">
        <v>1633</v>
      </c>
    </row>
    <row r="50" spans="1:7" ht="13.2" x14ac:dyDescent="0.2">
      <c r="A50" s="207" t="s">
        <v>218</v>
      </c>
      <c r="B50" s="27" t="s">
        <v>220</v>
      </c>
      <c r="C50" s="30" t="s">
        <v>1673</v>
      </c>
      <c r="D50" s="33" t="s">
        <v>1636</v>
      </c>
      <c r="E50" s="34" t="s">
        <v>1633</v>
      </c>
      <c r="F50" s="17" t="s">
        <v>1633</v>
      </c>
      <c r="G50" s="17" t="s">
        <v>1633</v>
      </c>
    </row>
    <row r="51" spans="1:7" ht="13.2" x14ac:dyDescent="0.2">
      <c r="A51" s="208"/>
      <c r="B51" s="27" t="s">
        <v>222</v>
      </c>
      <c r="C51" s="30" t="s">
        <v>1674</v>
      </c>
      <c r="D51" s="17" t="s">
        <v>1633</v>
      </c>
      <c r="E51" s="35" t="s">
        <v>1636</v>
      </c>
      <c r="F51" s="19" t="s">
        <v>1633</v>
      </c>
      <c r="G51" s="19" t="s">
        <v>1633</v>
      </c>
    </row>
    <row r="52" spans="1:7" ht="13.2" x14ac:dyDescent="0.2">
      <c r="A52" s="209"/>
      <c r="B52" s="27" t="s">
        <v>224</v>
      </c>
      <c r="C52" s="30" t="s">
        <v>1675</v>
      </c>
      <c r="D52" s="17" t="s">
        <v>1633</v>
      </c>
      <c r="E52" s="34" t="s">
        <v>1633</v>
      </c>
      <c r="F52" s="17" t="s">
        <v>1633</v>
      </c>
      <c r="G52" s="17" t="s">
        <v>1633</v>
      </c>
    </row>
    <row r="53" spans="1:7" ht="13.2" x14ac:dyDescent="0.2">
      <c r="A53" s="207" t="s">
        <v>227</v>
      </c>
      <c r="B53" s="36" t="s">
        <v>228</v>
      </c>
      <c r="C53" s="37" t="s">
        <v>1673</v>
      </c>
      <c r="D53" s="38" t="s">
        <v>1636</v>
      </c>
      <c r="E53" s="34" t="s">
        <v>1633</v>
      </c>
      <c r="F53" s="8" t="s">
        <v>1633</v>
      </c>
      <c r="G53" s="17" t="s">
        <v>1633</v>
      </c>
    </row>
    <row r="54" spans="1:7" ht="13.2" x14ac:dyDescent="0.2">
      <c r="A54" s="208"/>
      <c r="B54" s="27" t="s">
        <v>231</v>
      </c>
      <c r="C54" s="30" t="s">
        <v>1674</v>
      </c>
      <c r="D54" s="17" t="s">
        <v>1633</v>
      </c>
      <c r="E54" s="35" t="s">
        <v>1636</v>
      </c>
      <c r="F54" s="17" t="s">
        <v>1633</v>
      </c>
      <c r="G54" s="17" t="s">
        <v>1633</v>
      </c>
    </row>
    <row r="55" spans="1:7" ht="13.2" x14ac:dyDescent="0.2">
      <c r="A55" s="209"/>
      <c r="B55" s="27" t="s">
        <v>234</v>
      </c>
      <c r="C55" s="30" t="s">
        <v>1675</v>
      </c>
      <c r="D55" s="17" t="s">
        <v>1633</v>
      </c>
      <c r="E55" s="34" t="s">
        <v>1633</v>
      </c>
      <c r="F55" s="17" t="s">
        <v>1633</v>
      </c>
      <c r="G55" s="17" t="s">
        <v>1633</v>
      </c>
    </row>
    <row r="56" spans="1:7" ht="13.2" x14ac:dyDescent="0.2">
      <c r="A56" s="204" t="s">
        <v>1677</v>
      </c>
      <c r="B56" s="27" t="s">
        <v>253</v>
      </c>
      <c r="C56" s="30" t="s">
        <v>1673</v>
      </c>
      <c r="D56" s="33" t="s">
        <v>1636</v>
      </c>
      <c r="E56" s="34" t="s">
        <v>1633</v>
      </c>
      <c r="F56" s="19" t="s">
        <v>1633</v>
      </c>
      <c r="G56" s="19" t="s">
        <v>1633</v>
      </c>
    </row>
    <row r="57" spans="1:7" ht="13.2" x14ac:dyDescent="0.2">
      <c r="A57" s="205"/>
      <c r="B57" s="27" t="s">
        <v>257</v>
      </c>
      <c r="C57" s="30" t="s">
        <v>1674</v>
      </c>
      <c r="D57" s="17" t="s">
        <v>1633</v>
      </c>
      <c r="E57" s="35" t="s">
        <v>1636</v>
      </c>
      <c r="F57" s="17" t="s">
        <v>1633</v>
      </c>
      <c r="G57" s="17" t="s">
        <v>1633</v>
      </c>
    </row>
    <row r="58" spans="1:7" ht="13.2" x14ac:dyDescent="0.2">
      <c r="A58" s="206"/>
      <c r="B58" s="27" t="s">
        <v>260</v>
      </c>
      <c r="C58" s="30" t="s">
        <v>1675</v>
      </c>
      <c r="D58" s="17" t="s">
        <v>1633</v>
      </c>
      <c r="E58" s="34" t="s">
        <v>1633</v>
      </c>
      <c r="F58" s="8" t="s">
        <v>1633</v>
      </c>
      <c r="G58" s="17" t="s">
        <v>1633</v>
      </c>
    </row>
    <row r="59" spans="1:7" ht="15" customHeight="1" x14ac:dyDescent="0.2">
      <c r="A59" s="204" t="s">
        <v>1678</v>
      </c>
      <c r="B59" s="27" t="s">
        <v>263</v>
      </c>
      <c r="C59" s="30" t="s">
        <v>1673</v>
      </c>
      <c r="D59" s="33" t="s">
        <v>1636</v>
      </c>
      <c r="E59" s="34" t="s">
        <v>1633</v>
      </c>
      <c r="F59" s="19" t="s">
        <v>1633</v>
      </c>
      <c r="G59" s="19" t="s">
        <v>1633</v>
      </c>
    </row>
    <row r="60" spans="1:7" ht="13.2" x14ac:dyDescent="0.2">
      <c r="A60" s="205"/>
      <c r="B60" s="27" t="s">
        <v>266</v>
      </c>
      <c r="C60" s="30" t="s">
        <v>1674</v>
      </c>
      <c r="D60" s="17" t="s">
        <v>1633</v>
      </c>
      <c r="E60" s="35" t="s">
        <v>1636</v>
      </c>
      <c r="F60" s="17" t="s">
        <v>1633</v>
      </c>
      <c r="G60" s="17" t="s">
        <v>1633</v>
      </c>
    </row>
    <row r="61" spans="1:7" ht="13.2" x14ac:dyDescent="0.2">
      <c r="A61" s="206"/>
      <c r="B61" s="27" t="s">
        <v>269</v>
      </c>
      <c r="C61" s="30" t="s">
        <v>1675</v>
      </c>
      <c r="D61" s="17" t="s">
        <v>1633</v>
      </c>
      <c r="E61" s="34" t="s">
        <v>1633</v>
      </c>
      <c r="F61" s="8" t="s">
        <v>1633</v>
      </c>
      <c r="G61" s="17" t="s">
        <v>1633</v>
      </c>
    </row>
    <row r="62" spans="1:7" ht="13.2" x14ac:dyDescent="0.2">
      <c r="A62" s="204" t="s">
        <v>1679</v>
      </c>
      <c r="B62" s="27" t="s">
        <v>239</v>
      </c>
      <c r="C62" s="30" t="s">
        <v>1673</v>
      </c>
      <c r="D62" s="33" t="s">
        <v>1636</v>
      </c>
      <c r="E62" s="34" t="s">
        <v>1633</v>
      </c>
      <c r="F62" s="19" t="s">
        <v>1633</v>
      </c>
      <c r="G62" s="19" t="s">
        <v>1633</v>
      </c>
    </row>
    <row r="63" spans="1:7" ht="13.2" x14ac:dyDescent="0.2">
      <c r="A63" s="205"/>
      <c r="B63" s="27" t="s">
        <v>244</v>
      </c>
      <c r="C63" s="30" t="s">
        <v>1674</v>
      </c>
      <c r="D63" s="17" t="s">
        <v>1633</v>
      </c>
      <c r="E63" s="35" t="s">
        <v>1636</v>
      </c>
      <c r="F63" s="17" t="s">
        <v>1633</v>
      </c>
      <c r="G63" s="17" t="s">
        <v>1633</v>
      </c>
    </row>
    <row r="64" spans="1:7" ht="13.2" x14ac:dyDescent="0.2">
      <c r="A64" s="206"/>
      <c r="B64" s="27" t="s">
        <v>248</v>
      </c>
      <c r="C64" s="30" t="s">
        <v>1675</v>
      </c>
      <c r="D64" s="17" t="s">
        <v>1633</v>
      </c>
      <c r="E64" s="34" t="s">
        <v>1633</v>
      </c>
      <c r="F64" s="8" t="s">
        <v>1633</v>
      </c>
      <c r="G64" s="17" t="s">
        <v>1633</v>
      </c>
    </row>
    <row r="65" spans="1:7" ht="13.2" x14ac:dyDescent="0.2">
      <c r="A65" s="204" t="s">
        <v>273</v>
      </c>
      <c r="B65" s="27" t="s">
        <v>274</v>
      </c>
      <c r="C65" s="30" t="s">
        <v>1673</v>
      </c>
      <c r="D65" s="33" t="s">
        <v>1636</v>
      </c>
      <c r="E65" s="34" t="s">
        <v>1633</v>
      </c>
      <c r="F65" s="17" t="s">
        <v>1633</v>
      </c>
      <c r="G65" s="17" t="s">
        <v>1633</v>
      </c>
    </row>
    <row r="66" spans="1:7" ht="13.2" x14ac:dyDescent="0.2">
      <c r="A66" s="205"/>
      <c r="B66" s="27" t="s">
        <v>276</v>
      </c>
      <c r="C66" s="30" t="s">
        <v>1674</v>
      </c>
      <c r="D66" s="17" t="s">
        <v>1633</v>
      </c>
      <c r="E66" s="35" t="s">
        <v>1636</v>
      </c>
      <c r="F66" s="8" t="s">
        <v>1633</v>
      </c>
      <c r="G66" s="17" t="s">
        <v>1633</v>
      </c>
    </row>
    <row r="67" spans="1:7" ht="68.25" customHeight="1" x14ac:dyDescent="0.2">
      <c r="A67" s="206"/>
      <c r="B67" s="27" t="s">
        <v>278</v>
      </c>
      <c r="C67" s="30" t="s">
        <v>1675</v>
      </c>
      <c r="D67" s="17" t="s">
        <v>1633</v>
      </c>
      <c r="E67" s="34" t="s">
        <v>1633</v>
      </c>
      <c r="F67" s="17" t="s">
        <v>1633</v>
      </c>
      <c r="G67" s="17" t="s">
        <v>1633</v>
      </c>
    </row>
    <row r="68" spans="1:7" ht="13.2" x14ac:dyDescent="0.2">
      <c r="A68" s="15" t="s">
        <v>1680</v>
      </c>
      <c r="B68" s="27" t="s">
        <v>283</v>
      </c>
      <c r="C68" s="30" t="s">
        <v>284</v>
      </c>
      <c r="D68" s="17" t="s">
        <v>1633</v>
      </c>
      <c r="E68" s="17" t="s">
        <v>1633</v>
      </c>
      <c r="F68" s="17" t="s">
        <v>1633</v>
      </c>
      <c r="G68" s="17" t="s">
        <v>1633</v>
      </c>
    </row>
    <row r="69" spans="1:7" ht="26.4" x14ac:dyDescent="0.2">
      <c r="A69" s="15" t="s">
        <v>287</v>
      </c>
      <c r="B69" s="27" t="s">
        <v>288</v>
      </c>
      <c r="C69" s="17" t="s">
        <v>1681</v>
      </c>
      <c r="D69" s="17" t="s">
        <v>1633</v>
      </c>
      <c r="E69" s="17" t="s">
        <v>1633</v>
      </c>
      <c r="F69" s="19" t="s">
        <v>1633</v>
      </c>
      <c r="G69" s="19" t="s">
        <v>1633</v>
      </c>
    </row>
    <row r="70" spans="1:7" ht="26.4" x14ac:dyDescent="0.2">
      <c r="A70" s="15" t="s">
        <v>292</v>
      </c>
      <c r="B70" s="27" t="s">
        <v>293</v>
      </c>
      <c r="C70" s="17" t="s">
        <v>294</v>
      </c>
      <c r="D70" s="17" t="s">
        <v>1633</v>
      </c>
      <c r="E70" s="17" t="s">
        <v>1633</v>
      </c>
      <c r="F70" s="17" t="s">
        <v>1633</v>
      </c>
      <c r="G70" s="17" t="s">
        <v>1633</v>
      </c>
    </row>
    <row r="71" spans="1:7" ht="29.25" customHeight="1" x14ac:dyDescent="0.2">
      <c r="A71" s="15" t="s">
        <v>1682</v>
      </c>
      <c r="B71" s="27" t="s">
        <v>374</v>
      </c>
      <c r="C71" s="17" t="s">
        <v>1683</v>
      </c>
      <c r="D71" s="17" t="s">
        <v>1633</v>
      </c>
      <c r="E71" s="17" t="s">
        <v>1633</v>
      </c>
      <c r="F71" s="8" t="s">
        <v>1633</v>
      </c>
      <c r="G71" s="22" t="s">
        <v>1684</v>
      </c>
    </row>
    <row r="72" spans="1:7" ht="66" customHeight="1" x14ac:dyDescent="0.2">
      <c r="A72" s="15" t="s">
        <v>298</v>
      </c>
      <c r="B72" s="27" t="s">
        <v>299</v>
      </c>
      <c r="C72" s="30" t="s">
        <v>300</v>
      </c>
      <c r="D72" s="17" t="s">
        <v>1633</v>
      </c>
      <c r="E72" s="17" t="s">
        <v>1633</v>
      </c>
      <c r="F72" s="8" t="s">
        <v>1633</v>
      </c>
      <c r="G72" s="17" t="s">
        <v>1633</v>
      </c>
    </row>
    <row r="73" spans="1:7" ht="60" customHeight="1" x14ac:dyDescent="0.2">
      <c r="A73" s="15" t="s">
        <v>304</v>
      </c>
      <c r="B73" s="27" t="s">
        <v>305</v>
      </c>
      <c r="C73" s="30" t="s">
        <v>306</v>
      </c>
      <c r="D73" s="17" t="s">
        <v>1633</v>
      </c>
      <c r="E73" s="39" t="s">
        <v>1685</v>
      </c>
      <c r="F73" s="17" t="s">
        <v>1633</v>
      </c>
      <c r="G73" s="17" t="s">
        <v>1633</v>
      </c>
    </row>
    <row r="74" spans="1:7" ht="66" customHeight="1" x14ac:dyDescent="0.2">
      <c r="A74" s="15" t="s">
        <v>1686</v>
      </c>
      <c r="B74" s="27" t="s">
        <v>310</v>
      </c>
      <c r="C74" s="17" t="s">
        <v>311</v>
      </c>
      <c r="D74" s="17" t="s">
        <v>1687</v>
      </c>
      <c r="E74" s="17" t="s">
        <v>1633</v>
      </c>
      <c r="F74" s="17" t="s">
        <v>1633</v>
      </c>
      <c r="G74" s="17" t="s">
        <v>1633</v>
      </c>
    </row>
    <row r="75" spans="1:7" ht="59.25" customHeight="1" x14ac:dyDescent="0.2">
      <c r="A75" s="15" t="s">
        <v>315</v>
      </c>
      <c r="B75" s="27" t="s">
        <v>316</v>
      </c>
      <c r="C75" s="30" t="s">
        <v>314</v>
      </c>
      <c r="D75" s="17" t="s">
        <v>1633</v>
      </c>
      <c r="E75" s="34" t="s">
        <v>1633</v>
      </c>
      <c r="F75" s="19" t="s">
        <v>1633</v>
      </c>
      <c r="G75" s="19" t="s">
        <v>1633</v>
      </c>
    </row>
    <row r="76" spans="1:7" ht="60" customHeight="1" x14ac:dyDescent="0.2">
      <c r="A76" s="15" t="s">
        <v>319</v>
      </c>
      <c r="B76" s="27" t="s">
        <v>320</v>
      </c>
      <c r="C76" s="17" t="s">
        <v>1688</v>
      </c>
      <c r="D76" s="17" t="s">
        <v>1633</v>
      </c>
      <c r="E76" s="35" t="s">
        <v>1636</v>
      </c>
      <c r="F76" s="17" t="s">
        <v>1633</v>
      </c>
      <c r="G76" s="17" t="s">
        <v>1633</v>
      </c>
    </row>
    <row r="77" spans="1:7" ht="78.75" customHeight="1" x14ac:dyDescent="0.2">
      <c r="A77" s="15" t="s">
        <v>323</v>
      </c>
      <c r="B77" s="27" t="s">
        <v>324</v>
      </c>
      <c r="C77" s="17" t="s">
        <v>1689</v>
      </c>
      <c r="D77" s="17" t="s">
        <v>1633</v>
      </c>
      <c r="E77" s="35" t="s">
        <v>1636</v>
      </c>
      <c r="F77" s="17" t="s">
        <v>1633</v>
      </c>
      <c r="G77" s="17" t="s">
        <v>1633</v>
      </c>
    </row>
    <row r="78" spans="1:7" ht="74.25" customHeight="1" x14ac:dyDescent="0.2">
      <c r="A78" s="15" t="s">
        <v>315</v>
      </c>
      <c r="B78" s="27" t="s">
        <v>327</v>
      </c>
      <c r="C78" s="17" t="s">
        <v>326</v>
      </c>
      <c r="D78" s="17" t="s">
        <v>1690</v>
      </c>
      <c r="E78" s="17" t="s">
        <v>1690</v>
      </c>
      <c r="F78" s="17" t="s">
        <v>1690</v>
      </c>
      <c r="G78" s="17" t="s">
        <v>1690</v>
      </c>
    </row>
    <row r="79" spans="1:7" ht="13.8" x14ac:dyDescent="0.2">
      <c r="F79" s="2"/>
    </row>
    <row r="81" ht="42.75" customHeight="1" x14ac:dyDescent="0.2"/>
    <row r="169" spans="5:6" x14ac:dyDescent="0.2">
      <c r="E169" s="1" t="s">
        <v>1796</v>
      </c>
      <c r="F169" t="s">
        <v>1797</v>
      </c>
    </row>
    <row r="325" spans="5:6" x14ac:dyDescent="0.2">
      <c r="E325" s="1" t="s">
        <v>1794</v>
      </c>
      <c r="F325" t="s">
        <v>1795</v>
      </c>
    </row>
    <row r="387" spans="5:6" x14ac:dyDescent="0.2">
      <c r="F387" t="s">
        <v>1793</v>
      </c>
    </row>
    <row r="396" spans="5:6" x14ac:dyDescent="0.2">
      <c r="E396" s="1" t="s">
        <v>1796</v>
      </c>
      <c r="F396" t="s">
        <v>1798</v>
      </c>
    </row>
  </sheetData>
  <customSheetViews>
    <customSheetView guid="{6C6B150D-0AD1-4F4A-B468-A81475768834}" showPageBreaks="1" showRuler="0">
      <selection activeCell="A77" sqref="A77"/>
      <pageMargins left="0" right="0" top="0" bottom="0" header="0" footer="0"/>
      <pageSetup scale="81" fitToHeight="8" orientation="landscape" horizontalDpi="1200" verticalDpi="1200"/>
      <headerFooter alignWithMargins="0">
        <oddFooter>&amp;C&amp;F&amp;RPage &amp;P</oddFooter>
      </headerFooter>
    </customSheetView>
    <customSheetView guid="{F9C1A764-D0D7-428A-A738-CA9AE6C0899B}" showPageBreaks="1" showRuler="0">
      <pageMargins left="0" right="0" top="0" bottom="0" header="0" footer="0"/>
      <pageSetup scale="81" fitToHeight="8" orientation="landscape" horizontalDpi="1200" verticalDpi="1200"/>
      <headerFooter alignWithMargins="0">
        <oddFooter>&amp;C&amp;F&amp;RPage &amp;P</oddFooter>
      </headerFooter>
    </customSheetView>
    <customSheetView guid="{55ACA720-2E8B-4094-A313-1C3F44E1AC97}" scale="60" showPageBreaks="1" view="pageBreakPreview" showRuler="0" topLeftCell="A63">
      <selection activeCell="A77" sqref="A77"/>
      <pageMargins left="0" right="0" top="0" bottom="0" header="0" footer="0"/>
      <pageSetup scale="81" fitToHeight="8" orientation="landscape" horizontalDpi="1200" verticalDpi="1200"/>
      <headerFooter alignWithMargins="0">
        <oddFooter>&amp;C&amp;F&amp;RPage &amp;P</oddFooter>
      </headerFooter>
    </customSheetView>
    <customSheetView guid="{AC4F4AED-4883-435E-8322-BF0440218685}" showPageBreaks="1" view="pageLayout">
      <selection sqref="A1:G1"/>
      <rowBreaks count="3" manualBreakCount="3">
        <brk id="19" max="6" man="1"/>
        <brk id="60" max="16383" man="1"/>
        <brk id="160" max="16383" man="1"/>
      </rowBreaks>
      <pageMargins left="0" right="0" top="0" bottom="0" header="0" footer="0"/>
      <pageSetup scale="81" fitToHeight="8" orientation="landscape" horizontalDpi="1200" verticalDpi="1200"/>
      <headerFooter alignWithMargins="0">
        <oddFooter>&amp;C&amp;F&amp;RPage &amp;P</oddFooter>
      </headerFooter>
    </customSheetView>
  </customSheetViews>
  <mergeCells count="16">
    <mergeCell ref="A53:A55"/>
    <mergeCell ref="A62:A64"/>
    <mergeCell ref="A65:A67"/>
    <mergeCell ref="A41:A43"/>
    <mergeCell ref="A44:A46"/>
    <mergeCell ref="A47:A49"/>
    <mergeCell ref="A50:A52"/>
    <mergeCell ref="A59:A61"/>
    <mergeCell ref="A56:A58"/>
    <mergeCell ref="A1:G1"/>
    <mergeCell ref="A32:A34"/>
    <mergeCell ref="A35:A37"/>
    <mergeCell ref="A38:A40"/>
    <mergeCell ref="A26:A28"/>
    <mergeCell ref="A29:A31"/>
    <mergeCell ref="A2:G2"/>
  </mergeCells>
  <phoneticPr fontId="0" type="noConversion"/>
  <printOptions horizontalCentered="1"/>
  <pageMargins left="0.5" right="0.5" top="1" bottom="1" header="0.5" footer="0.5"/>
  <pageSetup scale="80" orientation="landscape" horizontalDpi="4294967292" verticalDpi="4294967292" r:id="rId1"/>
  <headerFooter alignWithMargins="0">
    <oddFooter>&amp;A&amp;RPage &amp;P</oddFooter>
  </headerFooter>
  <rowBreaks count="1" manualBreakCount="1">
    <brk id="48" max="6" man="1"/>
  </rowBreaks>
  <extLst>
    <ext xmlns:mx="http://schemas.microsoft.com/office/mac/excel/2008/main" uri="{64002731-A6B0-56B0-2670-7721B7C09600}">
      <mx:PLV Mode="1" OnePage="0" WScale="81"/>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2025 EDS Specs</vt:lpstr>
      <vt:lpstr>2018 AD &amp; DRD Item Crosswalk</vt:lpstr>
      <vt:lpstr>TRS Situation Override</vt:lpstr>
      <vt:lpstr>'2025 EDS Specs'!Print_Area</vt:lpstr>
      <vt:lpstr>'TRS Situation Override'!Print_Area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CPQCC Data Center</dc:creator>
  <cp:keywords/>
  <dc:description/>
  <cp:lastModifiedBy>Beate Danielsen</cp:lastModifiedBy>
  <cp:revision/>
  <cp:lastPrinted>2024-03-07T00:06:50Z</cp:lastPrinted>
  <dcterms:created xsi:type="dcterms:W3CDTF">2006-09-28T18:20:46Z</dcterms:created>
  <dcterms:modified xsi:type="dcterms:W3CDTF">2024-10-30T17:05:18Z</dcterms:modified>
  <cp:category/>
  <cp:contentStatus/>
</cp:coreProperties>
</file>